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2.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drawings/drawing3.xml" ContentType="application/vnd.openxmlformats-officedocument.drawing+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drawings/drawing4.xml" ContentType="application/vnd.openxmlformats-officedocument.drawing+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filterPrivacy="1" codeName="ThisWorkbook"/>
  <xr:revisionPtr revIDLastSave="0" documentId="13_ncr:1_{E8124208-25F9-4F3C-AD23-EDE95591E2E1}" xr6:coauthVersionLast="47" xr6:coauthVersionMax="47" xr10:uidLastSave="{00000000-0000-0000-0000-000000000000}"/>
  <bookViews>
    <workbookView xWindow="-120" yWindow="-120" windowWidth="29040" windowHeight="15720" xr2:uid="{00000000-000D-0000-FFFF-FFFF00000000}"/>
  </bookViews>
  <sheets>
    <sheet name="新様式" sheetId="1" r:id="rId1"/>
    <sheet name="新様式 (記入例)" sheetId="8" r:id="rId2"/>
    <sheet name="新様式 (一括払記入例) " sheetId="9" r:id="rId3"/>
    <sheet name="新様式 (分割払記入例) " sheetId="10" r:id="rId4"/>
  </sheets>
  <definedNames>
    <definedName name="_xlnm.Print_Area" localSheetId="0">新様式!$B$1:$O$54</definedName>
    <definedName name="_xlnm.Print_Area" localSheetId="2">'新様式 (一括払記入例) '!$B$1:$O$54</definedName>
    <definedName name="_xlnm.Print_Area" localSheetId="1">'新様式 (記入例)'!$B$1:$O$54</definedName>
    <definedName name="_xlnm.Print_Area" localSheetId="3">'新様式 (分割払記入例) '!$B$1:$O$54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7" i="10" l="1"/>
  <c r="R37" i="10" s="1"/>
  <c r="J36" i="10"/>
  <c r="J35" i="10"/>
  <c r="J34" i="10"/>
  <c r="J33" i="10"/>
  <c r="J32" i="10"/>
  <c r="J31" i="10"/>
  <c r="J30" i="10"/>
  <c r="J29" i="10"/>
  <c r="J28" i="10"/>
  <c r="J27" i="10"/>
  <c r="G24" i="10"/>
  <c r="J24" i="10" s="1"/>
  <c r="G23" i="10"/>
  <c r="J23" i="10" s="1"/>
  <c r="G22" i="10"/>
  <c r="J21" i="10"/>
  <c r="G37" i="9"/>
  <c r="R37" i="9" s="1"/>
  <c r="J36" i="9"/>
  <c r="J35" i="9"/>
  <c r="J34" i="9"/>
  <c r="J33" i="9"/>
  <c r="J32" i="9"/>
  <c r="J31" i="9"/>
  <c r="J30" i="9"/>
  <c r="J29" i="9"/>
  <c r="J28" i="9"/>
  <c r="J27" i="9"/>
  <c r="G25" i="9"/>
  <c r="G24" i="9"/>
  <c r="J24" i="9" s="1"/>
  <c r="G23" i="9"/>
  <c r="J23" i="9" s="1"/>
  <c r="G22" i="9"/>
  <c r="J25" i="9" s="1"/>
  <c r="J21" i="9"/>
  <c r="I18" i="9"/>
  <c r="H17" i="9"/>
  <c r="J37" i="9" l="1"/>
  <c r="J22" i="9"/>
  <c r="J37" i="10"/>
  <c r="G25" i="10"/>
  <c r="H17" i="10" s="1"/>
  <c r="J22" i="10"/>
  <c r="G37" i="8"/>
  <c r="R37" i="8" s="1"/>
  <c r="J36" i="8"/>
  <c r="J35" i="8"/>
  <c r="J34" i="8"/>
  <c r="J33" i="8"/>
  <c r="J32" i="8"/>
  <c r="J31" i="8"/>
  <c r="J30" i="8"/>
  <c r="J29" i="8"/>
  <c r="J28" i="8"/>
  <c r="J27" i="8"/>
  <c r="G25" i="8"/>
  <c r="G24" i="8"/>
  <c r="J24" i="8" s="1"/>
  <c r="G23" i="8"/>
  <c r="J23" i="8" s="1"/>
  <c r="G22" i="8"/>
  <c r="J25" i="8" s="1"/>
  <c r="J21" i="8"/>
  <c r="I18" i="8"/>
  <c r="H17" i="8"/>
  <c r="I18" i="10" l="1"/>
  <c r="J25" i="10"/>
  <c r="J37" i="8"/>
  <c r="J22" i="8"/>
  <c r="J30" i="1" l="1"/>
  <c r="J31" i="1"/>
  <c r="J32" i="1"/>
  <c r="J33" i="1"/>
  <c r="J34" i="1"/>
  <c r="J35" i="1"/>
  <c r="J36" i="1"/>
  <c r="J21" i="1" l="1"/>
  <c r="G22" i="1"/>
  <c r="G25" i="1" s="1"/>
  <c r="G23" i="1"/>
  <c r="J23" i="1" s="1"/>
  <c r="G24" i="1"/>
  <c r="J24" i="1" s="1"/>
  <c r="J27" i="1" l="1"/>
  <c r="J28" i="1" s="1"/>
  <c r="J29" i="1"/>
  <c r="G37" i="1"/>
  <c r="R37" i="1" s="1"/>
  <c r="H17" i="1"/>
  <c r="J22" i="1"/>
  <c r="J25" i="1" l="1"/>
  <c r="I18" i="1" s="1"/>
  <c r="J37" i="1"/>
</calcChain>
</file>

<file path=xl/sharedStrings.xml><?xml version="1.0" encoding="utf-8"?>
<sst xmlns="http://schemas.openxmlformats.org/spreadsheetml/2006/main" count="351" uniqueCount="92">
  <si>
    <t>発行日：</t>
    <rPh sb="0" eb="2">
      <t>ハッコウ</t>
    </rPh>
    <rPh sb="2" eb="3">
      <t>ビ</t>
    </rPh>
    <phoneticPr fontId="1"/>
  </si>
  <si>
    <t>独立行政法人環境再生保全機構</t>
    <rPh sb="0" eb="2">
      <t>ドクリツ</t>
    </rPh>
    <rPh sb="2" eb="4">
      <t>ギョウセイ</t>
    </rPh>
    <rPh sb="4" eb="6">
      <t>ホウジン</t>
    </rPh>
    <rPh sb="6" eb="8">
      <t>カンキョウ</t>
    </rPh>
    <rPh sb="8" eb="10">
      <t>サイセイ</t>
    </rPh>
    <rPh sb="10" eb="12">
      <t>ホゼン</t>
    </rPh>
    <rPh sb="12" eb="14">
      <t>キコウ</t>
    </rPh>
    <phoneticPr fontId="1"/>
  </si>
  <si>
    <t>（支払請求に権限を有する者）</t>
    <rPh sb="1" eb="3">
      <t>シハラ</t>
    </rPh>
    <rPh sb="3" eb="5">
      <t>セイキュウ</t>
    </rPh>
    <rPh sb="6" eb="8">
      <t>ケンゲン</t>
    </rPh>
    <rPh sb="9" eb="10">
      <t>ユウ</t>
    </rPh>
    <rPh sb="12" eb="13">
      <t>モノ</t>
    </rPh>
    <phoneticPr fontId="1"/>
  </si>
  <si>
    <t>適格請求書発行事業者登録番号</t>
    <rPh sb="0" eb="2">
      <t>テキカク</t>
    </rPh>
    <rPh sb="2" eb="5">
      <t>セイキュウショ</t>
    </rPh>
    <rPh sb="5" eb="7">
      <t>ハッコウ</t>
    </rPh>
    <rPh sb="7" eb="10">
      <t>ジギョウシャ</t>
    </rPh>
    <rPh sb="10" eb="12">
      <t>トウロク</t>
    </rPh>
    <rPh sb="12" eb="14">
      <t>バンゴウ</t>
    </rPh>
    <phoneticPr fontId="1"/>
  </si>
  <si>
    <t>所属 役職</t>
    <rPh sb="0" eb="2">
      <t>ショゾク</t>
    </rPh>
    <rPh sb="3" eb="5">
      <t>ヤクショク</t>
    </rPh>
    <phoneticPr fontId="1"/>
  </si>
  <si>
    <t>：</t>
    <phoneticPr fontId="1"/>
  </si>
  <si>
    <t>機関名</t>
    <rPh sb="0" eb="2">
      <t>キカン</t>
    </rPh>
    <rPh sb="2" eb="3">
      <t>メイ</t>
    </rPh>
    <phoneticPr fontId="1"/>
  </si>
  <si>
    <t>氏名</t>
    <rPh sb="0" eb="2">
      <t>シメイ</t>
    </rPh>
    <phoneticPr fontId="1"/>
  </si>
  <si>
    <t>印</t>
    <rPh sb="0" eb="1">
      <t>イン</t>
    </rPh>
    <phoneticPr fontId="1"/>
  </si>
  <si>
    <t>（代表者印又は権能受任者印）</t>
    <rPh sb="1" eb="4">
      <t>ダイヒョウシャ</t>
    </rPh>
    <rPh sb="4" eb="5">
      <t>イン</t>
    </rPh>
    <rPh sb="5" eb="6">
      <t>マタ</t>
    </rPh>
    <rPh sb="7" eb="9">
      <t>ケンノウ</t>
    </rPh>
    <rPh sb="9" eb="11">
      <t>ジュニン</t>
    </rPh>
    <rPh sb="11" eb="12">
      <t>シャ</t>
    </rPh>
    <rPh sb="12" eb="13">
      <t>イン</t>
    </rPh>
    <phoneticPr fontId="1"/>
  </si>
  <si>
    <t>請　求　書</t>
    <rPh sb="0" eb="1">
      <t>ショウ</t>
    </rPh>
    <rPh sb="2" eb="3">
      <t>モトム</t>
    </rPh>
    <rPh sb="4" eb="5">
      <t>ショ</t>
    </rPh>
    <phoneticPr fontId="1"/>
  </si>
  <si>
    <t>請求額　金</t>
    <rPh sb="0" eb="2">
      <t>セイキュウ</t>
    </rPh>
    <rPh sb="2" eb="3">
      <t>ガク</t>
    </rPh>
    <rPh sb="4" eb="5">
      <t>カネ</t>
    </rPh>
    <phoneticPr fontId="1"/>
  </si>
  <si>
    <t>円也</t>
    <rPh sb="0" eb="1">
      <t>エン</t>
    </rPh>
    <rPh sb="1" eb="2">
      <t>ナリ</t>
    </rPh>
    <phoneticPr fontId="1"/>
  </si>
  <si>
    <t>〔うち、消費税額及び地方消費税額</t>
    <rPh sb="4" eb="7">
      <t>ショウヒゼイ</t>
    </rPh>
    <rPh sb="7" eb="8">
      <t>ガク</t>
    </rPh>
    <rPh sb="8" eb="9">
      <t>オヨ</t>
    </rPh>
    <rPh sb="10" eb="12">
      <t>チホウ</t>
    </rPh>
    <rPh sb="12" eb="15">
      <t>ショウヒゼイ</t>
    </rPh>
    <rPh sb="15" eb="16">
      <t>ガク</t>
    </rPh>
    <phoneticPr fontId="1"/>
  </si>
  <si>
    <t>当初契約額</t>
    <rPh sb="0" eb="2">
      <t>トウショ</t>
    </rPh>
    <rPh sb="2" eb="4">
      <t>ケイヤク</t>
    </rPh>
    <rPh sb="4" eb="5">
      <t>ガク</t>
    </rPh>
    <phoneticPr fontId="1"/>
  </si>
  <si>
    <t>今回請求</t>
    <rPh sb="0" eb="2">
      <t>コンカイ</t>
    </rPh>
    <rPh sb="2" eb="4">
      <t>セイキュウ</t>
    </rPh>
    <phoneticPr fontId="1"/>
  </si>
  <si>
    <t>一括払い</t>
    <rPh sb="0" eb="2">
      <t>イッカツ</t>
    </rPh>
    <rPh sb="2" eb="3">
      <t>バラ</t>
    </rPh>
    <phoneticPr fontId="1"/>
  </si>
  <si>
    <t>分割払い</t>
    <rPh sb="0" eb="2">
      <t>ブンカツ</t>
    </rPh>
    <rPh sb="2" eb="3">
      <t>バラ</t>
    </rPh>
    <phoneticPr fontId="1"/>
  </si>
  <si>
    <t>（変更契約等による増減↓）</t>
    <rPh sb="1" eb="3">
      <t>ヘンコウ</t>
    </rPh>
    <rPh sb="3" eb="5">
      <t>ケイヤク</t>
    </rPh>
    <rPh sb="5" eb="6">
      <t>トウ</t>
    </rPh>
    <rPh sb="9" eb="11">
      <t>ゾウゲン</t>
    </rPh>
    <phoneticPr fontId="1"/>
  </si>
  <si>
    <t>支払方法</t>
    <rPh sb="0" eb="2">
      <t>シハラ</t>
    </rPh>
    <rPh sb="2" eb="4">
      <t>ホウホウ</t>
    </rPh>
    <phoneticPr fontId="1"/>
  </si>
  <si>
    <t>うち消費税額等（10％）</t>
    <rPh sb="2" eb="5">
      <t>ショウヒゼイ</t>
    </rPh>
    <rPh sb="5" eb="6">
      <t>ガク</t>
    </rPh>
    <rPh sb="6" eb="7">
      <t>トウ</t>
    </rPh>
    <phoneticPr fontId="1"/>
  </si>
  <si>
    <t>当該年度実施期間</t>
    <rPh sb="0" eb="2">
      <t>トウガイ</t>
    </rPh>
    <rPh sb="2" eb="4">
      <t>ネンド</t>
    </rPh>
    <rPh sb="4" eb="6">
      <t>ジッシ</t>
    </rPh>
    <rPh sb="6" eb="8">
      <t>キカン</t>
    </rPh>
    <phoneticPr fontId="1"/>
  </si>
  <si>
    <t>（自）</t>
    <rPh sb="1" eb="2">
      <t>ジ</t>
    </rPh>
    <phoneticPr fontId="1"/>
  </si>
  <si>
    <t>～</t>
    <phoneticPr fontId="1"/>
  </si>
  <si>
    <t>（至）</t>
    <rPh sb="1" eb="2">
      <t>イタ</t>
    </rPh>
    <phoneticPr fontId="1"/>
  </si>
  <si>
    <t>[振込先指定口座]</t>
    <rPh sb="1" eb="4">
      <t>フリコミサキ</t>
    </rPh>
    <rPh sb="4" eb="6">
      <t>シテイ</t>
    </rPh>
    <rPh sb="6" eb="8">
      <t>コウザ</t>
    </rPh>
    <phoneticPr fontId="1"/>
  </si>
  <si>
    <t>支店名</t>
    <rPh sb="0" eb="3">
      <t>シテンメイ</t>
    </rPh>
    <phoneticPr fontId="1"/>
  </si>
  <si>
    <t>口座番号</t>
    <rPh sb="0" eb="2">
      <t>コウザ</t>
    </rPh>
    <rPh sb="2" eb="4">
      <t>バンゴウ</t>
    </rPh>
    <phoneticPr fontId="1"/>
  </si>
  <si>
    <t>金融機関名</t>
    <rPh sb="0" eb="2">
      <t>キンユウ</t>
    </rPh>
    <rPh sb="2" eb="4">
      <t>キカン</t>
    </rPh>
    <rPh sb="4" eb="5">
      <t>メイ</t>
    </rPh>
    <phoneticPr fontId="1"/>
  </si>
  <si>
    <t>預金種目</t>
    <rPh sb="0" eb="2">
      <t>ヨキン</t>
    </rPh>
    <rPh sb="2" eb="4">
      <t>シュモク</t>
    </rPh>
    <phoneticPr fontId="1"/>
  </si>
  <si>
    <t>口座名義</t>
    <rPh sb="0" eb="2">
      <t>コウザ</t>
    </rPh>
    <rPh sb="2" eb="4">
      <t>メイギ</t>
    </rPh>
    <phoneticPr fontId="1"/>
  </si>
  <si>
    <t>（カタカナ）</t>
    <phoneticPr fontId="1"/>
  </si>
  <si>
    <t>（漢字）</t>
    <rPh sb="1" eb="3">
      <t>カンジ</t>
    </rPh>
    <phoneticPr fontId="1"/>
  </si>
  <si>
    <t>注）「口座名義（漢字）」「口座名義（カタカナ）」は、金融機関へお届けの名義を正確にご記入ください。</t>
    <rPh sb="0" eb="1">
      <t>チュウ</t>
    </rPh>
    <rPh sb="3" eb="5">
      <t>コウザ</t>
    </rPh>
    <rPh sb="5" eb="7">
      <t>メイギ</t>
    </rPh>
    <rPh sb="8" eb="10">
      <t>カンジ</t>
    </rPh>
    <rPh sb="13" eb="15">
      <t>コウザ</t>
    </rPh>
    <rPh sb="15" eb="17">
      <t>メイギ</t>
    </rPh>
    <rPh sb="26" eb="28">
      <t>キンユウ</t>
    </rPh>
    <rPh sb="28" eb="30">
      <t>キカン</t>
    </rPh>
    <rPh sb="32" eb="33">
      <t>トド</t>
    </rPh>
    <rPh sb="35" eb="37">
      <t>メイギ</t>
    </rPh>
    <rPh sb="38" eb="40">
      <t>セイカク</t>
    </rPh>
    <rPh sb="42" eb="44">
      <t>キニュウ</t>
    </rPh>
    <phoneticPr fontId="1"/>
  </si>
  <si>
    <r>
      <t>円也</t>
    </r>
    <r>
      <rPr>
        <sz val="10"/>
        <color theme="1"/>
        <rFont val="ＭＳ 明朝"/>
        <family val="1"/>
        <charset val="128"/>
      </rPr>
      <t>（免税事業者は参考）</t>
    </r>
    <r>
      <rPr>
        <sz val="11"/>
        <color theme="1"/>
        <rFont val="ＭＳ 明朝"/>
        <family val="1"/>
        <charset val="128"/>
      </rPr>
      <t>〕</t>
    </r>
    <rPh sb="0" eb="1">
      <t>エン</t>
    </rPh>
    <rPh sb="1" eb="2">
      <t>ナリ</t>
    </rPh>
    <rPh sb="3" eb="5">
      <t>メンゼイ</t>
    </rPh>
    <rPh sb="5" eb="8">
      <t>ジギョウシャ</t>
    </rPh>
    <rPh sb="9" eb="11">
      <t>サンコウ</t>
    </rPh>
    <phoneticPr fontId="1"/>
  </si>
  <si>
    <t>金　　額</t>
    <rPh sb="0" eb="1">
      <t>キン</t>
    </rPh>
    <rPh sb="3" eb="4">
      <t>ガク</t>
    </rPh>
    <phoneticPr fontId="1"/>
  </si>
  <si>
    <t>10%対象</t>
    <rPh sb="3" eb="5">
      <t>タイショウ</t>
    </rPh>
    <phoneticPr fontId="1"/>
  </si>
  <si>
    <t>機関名、所属役職、氏名欄において行数が足らない場合は、</t>
    <phoneticPr fontId="1"/>
  </si>
  <si>
    <t>行の高さを調整（広げて）いただき、ご対応ください。</t>
    <rPh sb="0" eb="1">
      <t>ギョウ</t>
    </rPh>
    <rPh sb="2" eb="3">
      <t>タカ</t>
    </rPh>
    <rPh sb="5" eb="7">
      <t>チョウセイ</t>
    </rPh>
    <rPh sb="8" eb="9">
      <t>ヒロ</t>
    </rPh>
    <rPh sb="18" eb="20">
      <t>タイオウ</t>
    </rPh>
    <phoneticPr fontId="1"/>
  </si>
  <si>
    <t>←当初契約額の金額欄に入力すると、契約額に対する消費税及び２分割払いが自動表示されます。</t>
    <rPh sb="1" eb="3">
      <t>トウショ</t>
    </rPh>
    <rPh sb="3" eb="5">
      <t>ケイヤク</t>
    </rPh>
    <rPh sb="5" eb="6">
      <t>ガク</t>
    </rPh>
    <rPh sb="7" eb="9">
      <t>キンガク</t>
    </rPh>
    <rPh sb="9" eb="10">
      <t>ラン</t>
    </rPh>
    <rPh sb="11" eb="13">
      <t>ニュウリョク</t>
    </rPh>
    <rPh sb="17" eb="19">
      <t>ケイヤク</t>
    </rPh>
    <rPh sb="19" eb="20">
      <t>ガク</t>
    </rPh>
    <rPh sb="21" eb="22">
      <t>タイ</t>
    </rPh>
    <rPh sb="24" eb="27">
      <t>ショウヒゼイ</t>
    </rPh>
    <rPh sb="27" eb="28">
      <t>オヨ</t>
    </rPh>
    <rPh sb="30" eb="32">
      <t>ブンカツ</t>
    </rPh>
    <rPh sb="32" eb="33">
      <t>バラ</t>
    </rPh>
    <rPh sb="35" eb="37">
      <t>ジドウ</t>
    </rPh>
    <rPh sb="37" eb="39">
      <t>ヒョウジ</t>
    </rPh>
    <phoneticPr fontId="1"/>
  </si>
  <si>
    <t>←分割払いの場合、支払額の差額及び消費税額は総額との端数を最終支払いで調整するように設定しています。</t>
    <rPh sb="1" eb="3">
      <t>ブンカツ</t>
    </rPh>
    <rPh sb="3" eb="4">
      <t>バラ</t>
    </rPh>
    <rPh sb="6" eb="8">
      <t>バアイ</t>
    </rPh>
    <rPh sb="9" eb="11">
      <t>シハライ</t>
    </rPh>
    <rPh sb="11" eb="12">
      <t>ガク</t>
    </rPh>
    <rPh sb="13" eb="15">
      <t>サガク</t>
    </rPh>
    <rPh sb="15" eb="16">
      <t>オヨ</t>
    </rPh>
    <rPh sb="17" eb="20">
      <t>ショウヒゼイ</t>
    </rPh>
    <rPh sb="20" eb="21">
      <t>ガク</t>
    </rPh>
    <rPh sb="22" eb="24">
      <t>ソウガク</t>
    </rPh>
    <rPh sb="26" eb="28">
      <t>ハスウ</t>
    </rPh>
    <rPh sb="29" eb="31">
      <t>サイシュウ</t>
    </rPh>
    <rPh sb="31" eb="33">
      <t>シハラ</t>
    </rPh>
    <rPh sb="35" eb="37">
      <t>チョウセイ</t>
    </rPh>
    <rPh sb="42" eb="44">
      <t>セッテイ</t>
    </rPh>
    <phoneticPr fontId="1"/>
  </si>
  <si>
    <t>←変更契約による増額・減額が発生した場合に記入してください。（契約ごとに時系列で記載）</t>
    <rPh sb="1" eb="3">
      <t>ヘンコウ</t>
    </rPh>
    <rPh sb="3" eb="5">
      <t>ケイヤク</t>
    </rPh>
    <rPh sb="8" eb="10">
      <t>ゾウガク</t>
    </rPh>
    <rPh sb="11" eb="13">
      <t>ゲンガク</t>
    </rPh>
    <rPh sb="14" eb="16">
      <t>ハッセイ</t>
    </rPh>
    <rPh sb="18" eb="20">
      <t>バアイ</t>
    </rPh>
    <rPh sb="21" eb="23">
      <t>キニュウ</t>
    </rPh>
    <rPh sb="31" eb="33">
      <t>ケイヤク</t>
    </rPh>
    <rPh sb="36" eb="39">
      <t>ジケイレツ</t>
    </rPh>
    <rPh sb="40" eb="42">
      <t>キサイ</t>
    </rPh>
    <phoneticPr fontId="1"/>
  </si>
  <si>
    <t>←金額欄に増減額を入力すると、自動的に計上すべき消費税額を算出します。</t>
    <rPh sb="1" eb="3">
      <t>キンガク</t>
    </rPh>
    <rPh sb="3" eb="4">
      <t>ラン</t>
    </rPh>
    <rPh sb="5" eb="7">
      <t>ゾウゲン</t>
    </rPh>
    <rPh sb="7" eb="8">
      <t>ガク</t>
    </rPh>
    <rPh sb="9" eb="11">
      <t>ニュウリョク</t>
    </rPh>
    <rPh sb="15" eb="18">
      <t>ジドウテキ</t>
    </rPh>
    <rPh sb="19" eb="21">
      <t>ケイジョウ</t>
    </rPh>
    <rPh sb="24" eb="27">
      <t>ショウヒゼイ</t>
    </rPh>
    <rPh sb="27" eb="28">
      <t>ガク</t>
    </rPh>
    <rPh sb="29" eb="31">
      <t>サンシュツ</t>
    </rPh>
    <phoneticPr fontId="1"/>
  </si>
  <si>
    <t>←減額の場合は、マイナス金額を入力してください。</t>
    <rPh sb="1" eb="3">
      <t>ゲンガク</t>
    </rPh>
    <rPh sb="4" eb="6">
      <t>バアイ</t>
    </rPh>
    <rPh sb="12" eb="14">
      <t>キンガク</t>
    </rPh>
    <rPh sb="15" eb="17">
      <t>ニュウリョク</t>
    </rPh>
    <phoneticPr fontId="1"/>
  </si>
  <si>
    <t>金融機関種別、本支店種別、預金種目は、オプションボタンで変更できます。</t>
    <rPh sb="0" eb="2">
      <t>キンユウ</t>
    </rPh>
    <rPh sb="2" eb="4">
      <t>キカン</t>
    </rPh>
    <rPh sb="4" eb="6">
      <t>シュベツ</t>
    </rPh>
    <rPh sb="7" eb="10">
      <t>ホンシテン</t>
    </rPh>
    <rPh sb="10" eb="12">
      <t>シュベツ</t>
    </rPh>
    <rPh sb="13" eb="15">
      <t>ヨキン</t>
    </rPh>
    <rPh sb="15" eb="17">
      <t>シュモク</t>
    </rPh>
    <rPh sb="28" eb="30">
      <t>ヘンコウ</t>
    </rPh>
    <phoneticPr fontId="1"/>
  </si>
  <si>
    <t>〇</t>
  </si>
  <si>
    <r>
      <t>←請求年度に該当する実施期間を</t>
    </r>
    <r>
      <rPr>
        <b/>
        <sz val="11"/>
        <color rgb="FFFF0000"/>
        <rFont val="ＭＳ 明朝"/>
        <family val="1"/>
        <charset val="128"/>
      </rPr>
      <t>西暦（YYYY/MM/DD）形式で記入</t>
    </r>
    <r>
      <rPr>
        <b/>
        <sz val="11"/>
        <color theme="1"/>
        <rFont val="ＭＳ 明朝"/>
        <family val="1"/>
        <charset val="128"/>
      </rPr>
      <t>してください。（和暦で表示されます）</t>
    </r>
    <rPh sb="1" eb="3">
      <t>セイキュウ</t>
    </rPh>
    <rPh sb="3" eb="5">
      <t>ネンド</t>
    </rPh>
    <rPh sb="6" eb="8">
      <t>ガイトウ</t>
    </rPh>
    <rPh sb="10" eb="12">
      <t>ジッシ</t>
    </rPh>
    <rPh sb="12" eb="14">
      <t>キカン</t>
    </rPh>
    <rPh sb="15" eb="17">
      <t>セイレキ</t>
    </rPh>
    <rPh sb="29" eb="31">
      <t>ケイシキ</t>
    </rPh>
    <rPh sb="32" eb="34">
      <t>キニュウ</t>
    </rPh>
    <rPh sb="42" eb="44">
      <t>ワレキ</t>
    </rPh>
    <rPh sb="45" eb="47">
      <t>ヒョウジ</t>
    </rPh>
    <phoneticPr fontId="1"/>
  </si>
  <si>
    <t>　　   で色付けした箇所に入力してください。</t>
    <rPh sb="6" eb="7">
      <t>イロ</t>
    </rPh>
    <rPh sb="7" eb="8">
      <t>ツ</t>
    </rPh>
    <rPh sb="11" eb="13">
      <t>カショ</t>
    </rPh>
    <rPh sb="14" eb="16">
      <t>ニュウリョク</t>
    </rPh>
    <phoneticPr fontId="1"/>
  </si>
  <si>
    <t>（経理様式２）</t>
    <rPh sb="1" eb="3">
      <t>ケイリ</t>
    </rPh>
    <rPh sb="3" eb="5">
      <t>ヨウシキ</t>
    </rPh>
    <phoneticPr fontId="1"/>
  </si>
  <si>
    <t>現契約額(最終)</t>
    <rPh sb="0" eb="1">
      <t>ゲン</t>
    </rPh>
    <rPh sb="1" eb="3">
      <t>ケイヤク</t>
    </rPh>
    <rPh sb="3" eb="4">
      <t>ガク</t>
    </rPh>
    <rPh sb="5" eb="7">
      <t>サイシュウ</t>
    </rPh>
    <phoneticPr fontId="1"/>
  </si>
  <si>
    <t>○○</t>
    <phoneticPr fontId="1"/>
  </si>
  <si>
    <t>変更契約 6 回目</t>
    <phoneticPr fontId="1"/>
  </si>
  <si>
    <t>変更契約 1 回目</t>
    <rPh sb="0" eb="2">
      <t>ヘンコウ</t>
    </rPh>
    <rPh sb="2" eb="4">
      <t>ケイヤク</t>
    </rPh>
    <rPh sb="7" eb="9">
      <t>カイメ</t>
    </rPh>
    <phoneticPr fontId="1"/>
  </si>
  <si>
    <t>変更契約 2 回目</t>
    <phoneticPr fontId="1"/>
  </si>
  <si>
    <t>変更契約 3 回目</t>
    <phoneticPr fontId="1"/>
  </si>
  <si>
    <t>変更契約 4 回目</t>
    <phoneticPr fontId="1"/>
  </si>
  <si>
    <t>変更契約 5 回目</t>
    <phoneticPr fontId="1"/>
  </si>
  <si>
    <t>変更契約 7 回目</t>
    <phoneticPr fontId="1"/>
  </si>
  <si>
    <t>変更契約 8 回目</t>
    <phoneticPr fontId="1"/>
  </si>
  <si>
    <t>変更契約 9 回目</t>
    <phoneticPr fontId="1"/>
  </si>
  <si>
    <r>
      <t>←日付は西暦</t>
    </r>
    <r>
      <rPr>
        <b/>
        <sz val="11"/>
        <color rgb="FFFF0000"/>
        <rFont val="ＭＳ 明朝"/>
        <family val="1"/>
        <charset val="128"/>
      </rPr>
      <t>（YYYY/MM/DD）にてご入力ください</t>
    </r>
    <r>
      <rPr>
        <b/>
        <sz val="11"/>
        <color theme="1"/>
        <rFont val="ＭＳ 明朝"/>
        <family val="1"/>
        <charset val="128"/>
      </rPr>
      <t>。（和暦で表示されます）</t>
    </r>
    <rPh sb="1" eb="3">
      <t>ヒヅケ</t>
    </rPh>
    <rPh sb="4" eb="6">
      <t>セイレキ</t>
    </rPh>
    <rPh sb="21" eb="23">
      <t>ニュウリョク</t>
    </rPh>
    <rPh sb="29" eb="31">
      <t>ワレキ</t>
    </rPh>
    <rPh sb="32" eb="34">
      <t>ヒョウジ</t>
    </rPh>
    <phoneticPr fontId="1"/>
  </si>
  <si>
    <t>研究領域名</t>
    <rPh sb="0" eb="2">
      <t>ケンキュウ</t>
    </rPh>
    <rPh sb="2" eb="4">
      <t>リョウイキ</t>
    </rPh>
    <rPh sb="4" eb="5">
      <t>メイ</t>
    </rPh>
    <phoneticPr fontId="1"/>
  </si>
  <si>
    <t>研究課題名</t>
    <rPh sb="0" eb="2">
      <t>ケンキュウ</t>
    </rPh>
    <rPh sb="2" eb="4">
      <t>カダイ</t>
    </rPh>
    <rPh sb="4" eb="5">
      <t>メイ</t>
    </rPh>
    <phoneticPr fontId="1"/>
  </si>
  <si>
    <t>研究代表者氏名</t>
    <rPh sb="0" eb="2">
      <t>ケンキュウ</t>
    </rPh>
    <rPh sb="2" eb="5">
      <t>ダイヒョウシャ</t>
    </rPh>
    <rPh sb="5" eb="7">
      <t>シメイ</t>
    </rPh>
    <phoneticPr fontId="1"/>
  </si>
  <si>
    <t>研究代表者　所属・役職</t>
    <rPh sb="0" eb="2">
      <t>ケンキュウ</t>
    </rPh>
    <rPh sb="2" eb="5">
      <t>ダイヒョウシャ</t>
    </rPh>
    <rPh sb="6" eb="8">
      <t>ショゾク</t>
    </rPh>
    <rPh sb="9" eb="11">
      <t>ヤクショク</t>
    </rPh>
    <phoneticPr fontId="1"/>
  </si>
  <si>
    <t>研究課題番号：</t>
    <rPh sb="0" eb="2">
      <t>ケンキュウ</t>
    </rPh>
    <rPh sb="2" eb="4">
      <t>カダイ</t>
    </rPh>
    <rPh sb="4" eb="6">
      <t>バンゴウ</t>
    </rPh>
    <phoneticPr fontId="1"/>
  </si>
  <si>
    <t>←研究代表者氏名を記入してください。</t>
    <rPh sb="1" eb="3">
      <t>ケンキュウ</t>
    </rPh>
    <rPh sb="3" eb="6">
      <t>ダイヒョウシャ</t>
    </rPh>
    <rPh sb="6" eb="8">
      <t>シメイ</t>
    </rPh>
    <rPh sb="7" eb="8">
      <t>メイ</t>
    </rPh>
    <rPh sb="9" eb="11">
      <t>キニュウ</t>
    </rPh>
    <phoneticPr fontId="1"/>
  </si>
  <si>
    <t>←研究代表者の所属・役職を記入してください。</t>
    <rPh sb="1" eb="3">
      <t>ケンキュウ</t>
    </rPh>
    <rPh sb="3" eb="6">
      <t>ダイヒョウシャ</t>
    </rPh>
    <rPh sb="7" eb="9">
      <t>ショゾク</t>
    </rPh>
    <rPh sb="10" eb="12">
      <t>ヤクショク</t>
    </rPh>
    <rPh sb="13" eb="15">
      <t>キニュウ</t>
    </rPh>
    <phoneticPr fontId="1"/>
  </si>
  <si>
    <t>上記研究課題番号に係る委託費の概算払を、下記のとおり請求いたします。</t>
    <rPh sb="0" eb="2">
      <t>ジョウキ</t>
    </rPh>
    <rPh sb="2" eb="4">
      <t>ケンキュウ</t>
    </rPh>
    <rPh sb="4" eb="6">
      <t>カダイ</t>
    </rPh>
    <rPh sb="6" eb="8">
      <t>バンゴウ</t>
    </rPh>
    <rPh sb="9" eb="10">
      <t>カカワ</t>
    </rPh>
    <rPh sb="11" eb="13">
      <t>イタク</t>
    </rPh>
    <rPh sb="13" eb="14">
      <t>ヒ</t>
    </rPh>
    <rPh sb="20" eb="22">
      <t>カキ</t>
    </rPh>
    <rPh sb="26" eb="28">
      <t>セイキュウ</t>
    </rPh>
    <phoneticPr fontId="1"/>
  </si>
  <si>
    <t>※一括払いの条件：当該年度における委託研究費の総額が4,000万円以下の場合や、変更契約に伴う追加払いの場合、その他、特段の事由がある場合は一括払いが可能です。</t>
    <rPh sb="9" eb="11">
      <t>トウガイ</t>
    </rPh>
    <rPh sb="11" eb="13">
      <t>ネンド</t>
    </rPh>
    <rPh sb="17" eb="21">
      <t>イタクケンキュウ</t>
    </rPh>
    <rPh sb="21" eb="22">
      <t>ヒ</t>
    </rPh>
    <rPh sb="23" eb="25">
      <t>ソウガク</t>
    </rPh>
    <rPh sb="40" eb="42">
      <t>ヘンコウ</t>
    </rPh>
    <rPh sb="42" eb="44">
      <t>ケイヤク</t>
    </rPh>
    <rPh sb="45" eb="46">
      <t>トモナ</t>
    </rPh>
    <rPh sb="47" eb="49">
      <t>ツイカ</t>
    </rPh>
    <rPh sb="49" eb="50">
      <t>バラ</t>
    </rPh>
    <phoneticPr fontId="1"/>
  </si>
  <si>
    <t>※分割払い【２分割】半期毎の支払額は契約額を二等分割(千円未満切り捨て）。消費税額は、税込価格÷（1+消費税率）×消費税率で算出（円未満切り捨て）・全体の端数は最終支払いで調整します。</t>
    <rPh sb="1" eb="3">
      <t>ブンカツ</t>
    </rPh>
    <rPh sb="3" eb="4">
      <t>バラ</t>
    </rPh>
    <rPh sb="7" eb="9">
      <t>ブンカツ</t>
    </rPh>
    <rPh sb="10" eb="12">
      <t>ハンキ</t>
    </rPh>
    <rPh sb="12" eb="13">
      <t>ゴト</t>
    </rPh>
    <rPh sb="14" eb="16">
      <t>シハライ</t>
    </rPh>
    <rPh sb="16" eb="17">
      <t>ガク</t>
    </rPh>
    <rPh sb="18" eb="20">
      <t>ケイヤク</t>
    </rPh>
    <rPh sb="20" eb="21">
      <t>ガク</t>
    </rPh>
    <rPh sb="22" eb="23">
      <t>ニ</t>
    </rPh>
    <rPh sb="23" eb="24">
      <t>トウ</t>
    </rPh>
    <rPh sb="24" eb="26">
      <t>ブンカツ</t>
    </rPh>
    <rPh sb="27" eb="29">
      <t>センエン</t>
    </rPh>
    <rPh sb="29" eb="31">
      <t>ミマン</t>
    </rPh>
    <rPh sb="31" eb="32">
      <t>キ</t>
    </rPh>
    <rPh sb="33" eb="34">
      <t>ス</t>
    </rPh>
    <rPh sb="37" eb="40">
      <t>ショウヒゼイ</t>
    </rPh>
    <rPh sb="40" eb="41">
      <t>ガク</t>
    </rPh>
    <rPh sb="43" eb="45">
      <t>ゼイコミ</t>
    </rPh>
    <rPh sb="45" eb="47">
      <t>カカク</t>
    </rPh>
    <rPh sb="51" eb="54">
      <t>ショウヒゼイ</t>
    </rPh>
    <rPh sb="54" eb="55">
      <t>リツ</t>
    </rPh>
    <rPh sb="57" eb="60">
      <t>ショウヒゼイ</t>
    </rPh>
    <rPh sb="60" eb="61">
      <t>リツ</t>
    </rPh>
    <rPh sb="62" eb="64">
      <t>サンシュツ</t>
    </rPh>
    <rPh sb="65" eb="66">
      <t>エン</t>
    </rPh>
    <rPh sb="66" eb="68">
      <t>ミマン</t>
    </rPh>
    <rPh sb="68" eb="69">
      <t>キ</t>
    </rPh>
    <rPh sb="70" eb="71">
      <t>ス</t>
    </rPh>
    <rPh sb="74" eb="76">
      <t>ゼンタイ</t>
    </rPh>
    <rPh sb="77" eb="79">
      <t>ハスウ</t>
    </rPh>
    <rPh sb="80" eb="82">
      <t>サイシュウ</t>
    </rPh>
    <rPh sb="82" eb="84">
      <t>シハラ</t>
    </rPh>
    <rPh sb="86" eb="88">
      <t>チョウセイ</t>
    </rPh>
    <phoneticPr fontId="1"/>
  </si>
  <si>
    <t>6-2401</t>
    <phoneticPr fontId="1"/>
  </si>
  <si>
    <t>T1234567890123</t>
  </si>
  <si>
    <t>←委託研究契約書における「（契約項目）（１）研究課題名」を記入してください。</t>
    <rPh sb="1" eb="3">
      <t>イタク</t>
    </rPh>
    <rPh sb="3" eb="5">
      <t>ケンキュウ</t>
    </rPh>
    <rPh sb="5" eb="8">
      <t>ケイヤクショ</t>
    </rPh>
    <rPh sb="14" eb="16">
      <t>ケイヤク</t>
    </rPh>
    <rPh sb="16" eb="18">
      <t>コウモク</t>
    </rPh>
    <rPh sb="22" eb="24">
      <t>ケンキュウ</t>
    </rPh>
    <rPh sb="24" eb="26">
      <t>カダイ</t>
    </rPh>
    <rPh sb="26" eb="27">
      <t>メイ</t>
    </rPh>
    <rPh sb="29" eb="31">
      <t>キニュウ</t>
    </rPh>
    <phoneticPr fontId="1"/>
  </si>
  <si>
    <t>←委託研究契約書冒頭に記載の「（契約項目）（4）研究領域名」を記入してください。</t>
    <rPh sb="1" eb="3">
      <t>イタク</t>
    </rPh>
    <rPh sb="3" eb="5">
      <t>ケンキュウ</t>
    </rPh>
    <rPh sb="5" eb="7">
      <t>ケイヤク</t>
    </rPh>
    <rPh sb="7" eb="8">
      <t>ショ</t>
    </rPh>
    <rPh sb="8" eb="10">
      <t>ボウトウ</t>
    </rPh>
    <rPh sb="11" eb="13">
      <t>キサイ</t>
    </rPh>
    <rPh sb="16" eb="18">
      <t>ケイヤク</t>
    </rPh>
    <rPh sb="18" eb="20">
      <t>コウモク</t>
    </rPh>
    <rPh sb="24" eb="26">
      <t>ケンキュウ</t>
    </rPh>
    <rPh sb="26" eb="28">
      <t>リョウイキ</t>
    </rPh>
    <rPh sb="28" eb="29">
      <t>メイ</t>
    </rPh>
    <rPh sb="31" eb="33">
      <t>キニュウ</t>
    </rPh>
    <phoneticPr fontId="1"/>
  </si>
  <si>
    <t>←委託研究契約書冒頭に記載の「（契約項目）（4）研究領域名」を記入してください。</t>
    <phoneticPr fontId="1"/>
  </si>
  <si>
    <t>←研究課題番号を記入してください。</t>
    <rPh sb="1" eb="3">
      <t>ケンキュウ</t>
    </rPh>
    <rPh sb="3" eb="5">
      <t>カダイ</t>
    </rPh>
    <rPh sb="5" eb="7">
      <t>バンゴウ</t>
    </rPh>
    <rPh sb="8" eb="10">
      <t>キニュウ</t>
    </rPh>
    <phoneticPr fontId="1"/>
  </si>
  <si>
    <t>○○株式会社</t>
    <phoneticPr fontId="1"/>
  </si>
  <si>
    <t>財務部　財務部長</t>
    <phoneticPr fontId="1"/>
  </si>
  <si>
    <t>環境　太郎</t>
    <phoneticPr fontId="1"/>
  </si>
  <si>
    <t>創造　太郎</t>
    <phoneticPr fontId="1"/>
  </si>
  <si>
    <t>○○開発部　○○研究員</t>
    <rPh sb="2" eb="4">
      <t>カイハツ</t>
    </rPh>
    <rPh sb="8" eb="11">
      <t>ケンキュウイン</t>
    </rPh>
    <phoneticPr fontId="1"/>
  </si>
  <si>
    <t>○○</t>
    <phoneticPr fontId="1"/>
  </si>
  <si>
    <t>※委託研究契約書における「（契約項目）（4）研究領域名」を記入して下さい。</t>
    <phoneticPr fontId="1"/>
  </si>
  <si>
    <t>※委託研究契約書における「（契約項目）（1）研究課題名」を記入して下さい。</t>
    <rPh sb="24" eb="26">
      <t>カダイ</t>
    </rPh>
    <phoneticPr fontId="1"/>
  </si>
  <si>
    <t>マルマルカブシキガイシャ　ダイヒョウトリシマリヤク　センリャク　タロウ</t>
    <phoneticPr fontId="1"/>
  </si>
  <si>
    <t>○○株式会社　代表取締役　戦略　太郎</t>
    <phoneticPr fontId="1"/>
  </si>
  <si>
    <t>○○</t>
    <phoneticPr fontId="1"/>
  </si>
  <si>
    <t>契約担当職　理事　　　　　殿</t>
    <rPh sb="0" eb="2">
      <t>ケイヤク</t>
    </rPh>
    <rPh sb="2" eb="4">
      <t>タントウ</t>
    </rPh>
    <rPh sb="4" eb="5">
      <t>ショク</t>
    </rPh>
    <rPh sb="6" eb="8">
      <t>リジ</t>
    </rPh>
    <rPh sb="13" eb="14">
      <t>ドノ</t>
    </rPh>
    <phoneticPr fontId="1"/>
  </si>
  <si>
    <r>
      <t>←適格請求書発行事業者登録番号を記入してください。移行措置適用事業者の場合は「移行措置対象」、移行</t>
    </r>
    <r>
      <rPr>
        <b/>
        <sz val="11"/>
        <rFont val="ＭＳ 明朝"/>
        <family val="1"/>
        <charset val="128"/>
      </rPr>
      <t>措置適用外の免税事業者の場合は「対象外」と入力してください。</t>
    </r>
    <rPh sb="1" eb="3">
      <t>テキカク</t>
    </rPh>
    <rPh sb="3" eb="6">
      <t>セイキュウショ</t>
    </rPh>
    <rPh sb="6" eb="8">
      <t>ハッコウ</t>
    </rPh>
    <rPh sb="8" eb="11">
      <t>ジギョウシャ</t>
    </rPh>
    <rPh sb="11" eb="13">
      <t>トウロク</t>
    </rPh>
    <rPh sb="13" eb="15">
      <t>バンゴウ</t>
    </rPh>
    <rPh sb="16" eb="18">
      <t>キニュウ</t>
    </rPh>
    <rPh sb="25" eb="27">
      <t>イコウ</t>
    </rPh>
    <rPh sb="27" eb="29">
      <t>ソチ</t>
    </rPh>
    <rPh sb="29" eb="31">
      <t>テキヨウ</t>
    </rPh>
    <rPh sb="31" eb="34">
      <t>ジギョウシャ</t>
    </rPh>
    <rPh sb="35" eb="37">
      <t>バアイ</t>
    </rPh>
    <rPh sb="39" eb="41">
      <t>イコウ</t>
    </rPh>
    <rPh sb="41" eb="43">
      <t>ソチ</t>
    </rPh>
    <rPh sb="43" eb="45">
      <t>タイショウ</t>
    </rPh>
    <rPh sb="53" eb="54">
      <t>ガイ</t>
    </rPh>
    <rPh sb="55" eb="57">
      <t>メンゼイ</t>
    </rPh>
    <rPh sb="57" eb="60">
      <t>ジギョウシャ</t>
    </rPh>
    <rPh sb="61" eb="63">
      <t>バアイ</t>
    </rPh>
    <rPh sb="65" eb="67">
      <t>タイショウ</t>
    </rPh>
    <rPh sb="67" eb="68">
      <t>ガイ</t>
    </rPh>
    <rPh sb="70" eb="72">
      <t>ニュウリョク</t>
    </rPh>
    <phoneticPr fontId="1"/>
  </si>
  <si>
    <t>契約担当職　理事　殿</t>
    <rPh sb="0" eb="2">
      <t>ケイヤク</t>
    </rPh>
    <rPh sb="2" eb="4">
      <t>タントウ</t>
    </rPh>
    <rPh sb="4" eb="5">
      <t>ショク</t>
    </rPh>
    <rPh sb="6" eb="8">
      <t>リジ</t>
    </rPh>
    <rPh sb="9" eb="10">
      <t>ドノ</t>
    </rPh>
    <phoneticPr fontId="1"/>
  </si>
  <si>
    <t>※一括払いの条件：当該年度における委託研究費の総額が4,000万円以下の場合や、変更契約に伴う追加払いの場合、その他、特段の事由がある場合は一括払いとなります。</t>
    <rPh sb="9" eb="11">
      <t>トウガイ</t>
    </rPh>
    <rPh sb="11" eb="13">
      <t>ネンド</t>
    </rPh>
    <rPh sb="17" eb="21">
      <t>イタクケンキュウ</t>
    </rPh>
    <rPh sb="21" eb="22">
      <t>ヒ</t>
    </rPh>
    <rPh sb="23" eb="25">
      <t>ソウガク</t>
    </rPh>
    <rPh sb="40" eb="42">
      <t>ヘンコウ</t>
    </rPh>
    <rPh sb="42" eb="44">
      <t>ケイヤク</t>
    </rPh>
    <rPh sb="45" eb="46">
      <t>トモナ</t>
    </rPh>
    <rPh sb="47" eb="49">
      <t>ツイカ</t>
    </rPh>
    <rPh sb="49" eb="50">
      <t>バラ</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</si>
</sst>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quot;分割&quot;"/>
    <numFmt numFmtId="177" formatCode="#,##0;[Red]&quot;▲&quot;#,##0"/>
    <numFmt numFmtId="178" formatCode="#,##0_ ;[Red]\-#,##0\ "/>
    <numFmt numFmtId="179" formatCode="&quot;第 &quot;0&quot; 回目&quot;"/>
  </numFmts>
  <fonts count="18" x14ac:knownFonts="1">
    <font>
      <sz val="11"/>
      <color theme="1"/>
      <name val="游ゴシック"/>
      <family val="2"/>
      <scheme val="minor"/>
    </font>
    <font>
      <sz val="6"/>
      <name val="游ゴシック"/>
      <family val="3"/>
      <charset val="128"/>
      <scheme val="minor"/>
    </font>
    <font>
      <sz val="11"/>
      <color theme="1"/>
      <name val="ＭＳ 明朝"/>
      <family val="1"/>
      <charset val="128"/>
    </font>
    <font>
      <sz val="14"/>
      <color theme="1"/>
      <name val="ＭＳ 明朝"/>
      <family val="1"/>
      <charset val="128"/>
    </font>
    <font>
      <sz val="18"/>
      <color theme="1"/>
      <name val="ＭＳ 明朝"/>
      <family val="1"/>
      <charset val="128"/>
    </font>
    <font>
      <sz val="10"/>
      <color theme="1"/>
      <name val="ＭＳ 明朝"/>
      <family val="1"/>
      <charset val="128"/>
    </font>
    <font>
      <sz val="9"/>
      <color theme="1"/>
      <name val="ＭＳ 明朝"/>
      <family val="1"/>
      <charset val="128"/>
    </font>
    <font>
      <b/>
      <sz val="11"/>
      <color theme="1"/>
      <name val="ＭＳ 明朝"/>
      <family val="1"/>
      <charset val="128"/>
    </font>
    <font>
      <sz val="9"/>
      <color rgb="FF000000"/>
      <name val="Meiryo UI"/>
      <family val="3"/>
      <charset val="128"/>
    </font>
    <font>
      <sz val="11"/>
      <color theme="1"/>
      <name val="游ゴシック"/>
      <family val="2"/>
      <scheme val="minor"/>
    </font>
    <font>
      <sz val="12"/>
      <color theme="1"/>
      <name val="ＭＳ 明朝"/>
      <family val="1"/>
      <charset val="128"/>
    </font>
    <font>
      <sz val="16"/>
      <color theme="1"/>
      <name val="ＭＳ 明朝"/>
      <family val="1"/>
      <charset val="128"/>
    </font>
    <font>
      <sz val="20"/>
      <color theme="1"/>
      <name val="ＭＳ 明朝"/>
      <family val="1"/>
      <charset val="128"/>
    </font>
    <font>
      <b/>
      <sz val="14"/>
      <color theme="1"/>
      <name val="ＭＳ 明朝"/>
      <family val="1"/>
      <charset val="128"/>
    </font>
    <font>
      <b/>
      <sz val="10"/>
      <color theme="1"/>
      <name val="ＭＳ 明朝"/>
      <family val="1"/>
      <charset val="128"/>
    </font>
    <font>
      <b/>
      <sz val="11"/>
      <color rgb="FFFF0000"/>
      <name val="ＭＳ 明朝"/>
      <family val="1"/>
      <charset val="128"/>
    </font>
    <font>
      <sz val="11"/>
      <color theme="0"/>
      <name val="ＭＳ 明朝"/>
      <family val="1"/>
      <charset val="128"/>
    </font>
    <font>
      <b/>
      <sz val="11"/>
      <name val="ＭＳ 明朝"/>
      <family val="1"/>
      <charset val="128"/>
    </font>
  </fonts>
  <fills count="3">
    <fill>
      <patternFill patternType="none"/>
    </fill>
    <fill>
      <patternFill patternType="gray125"/>
    </fill>
    <fill>
      <patternFill patternType="solid">
        <fgColor rgb="FFCCFFFF"/>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style="thin">
        <color indexed="64"/>
      </top>
      <bottom/>
      <diagonal/>
    </border>
    <border>
      <left/>
      <right style="thin">
        <color indexed="64"/>
      </right>
      <top/>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diagonal/>
    </border>
    <border>
      <left/>
      <right/>
      <top style="thin">
        <color indexed="64"/>
      </top>
      <bottom style="double">
        <color indexed="64"/>
      </bottom>
      <diagonal/>
    </border>
  </borders>
  <cellStyleXfs count="2">
    <xf numFmtId="0" fontId="0" fillId="0" borderId="0"/>
    <xf numFmtId="38" fontId="9" fillId="0" borderId="0" applyFont="0" applyFill="0" applyBorder="0" applyAlignment="0" applyProtection="0">
      <alignment vertical="center"/>
    </xf>
  </cellStyleXfs>
  <cellXfs count="123">
    <xf numFmtId="0" fontId="0" fillId="0" borderId="0" xfId="0"/>
    <xf numFmtId="0" fontId="2" fillId="0" borderId="0" xfId="0" applyFont="1"/>
    <xf numFmtId="0" fontId="2" fillId="0" borderId="0" xfId="0" applyFont="1" applyAlignment="1">
      <alignment horizontal="right"/>
    </xf>
    <xf numFmtId="0" fontId="2" fillId="0" borderId="0" xfId="0" applyFont="1" applyAlignment="1">
      <alignment horizontal="center" vertical="center"/>
    </xf>
    <xf numFmtId="0" fontId="6" fillId="0" borderId="0" xfId="0" applyFont="1" applyAlignment="1">
      <alignment horizontal="center" vertical="center"/>
    </xf>
    <xf numFmtId="0" fontId="2" fillId="0" borderId="2" xfId="0" applyFont="1" applyBorder="1"/>
    <xf numFmtId="0" fontId="2" fillId="0" borderId="1" xfId="0" applyFont="1" applyBorder="1" applyAlignment="1">
      <alignment horizontal="center" vertical="center"/>
    </xf>
    <xf numFmtId="0" fontId="2" fillId="0" borderId="7" xfId="0" applyFont="1" applyBorder="1"/>
    <xf numFmtId="0" fontId="2" fillId="0" borderId="9" xfId="0" applyFont="1" applyBorder="1"/>
    <xf numFmtId="0" fontId="2" fillId="0" borderId="0" xfId="0" applyFont="1" applyAlignment="1">
      <alignment vertical="center"/>
    </xf>
    <xf numFmtId="0" fontId="2" fillId="0" borderId="4" xfId="0" applyFont="1" applyBorder="1" applyAlignment="1">
      <alignment horizontal="center" vertical="center"/>
    </xf>
    <xf numFmtId="0" fontId="6" fillId="0" borderId="0" xfId="0" applyFont="1" applyAlignment="1">
      <alignment vertical="center"/>
    </xf>
    <xf numFmtId="0" fontId="2" fillId="0" borderId="0" xfId="0" applyFont="1" applyAlignment="1">
      <alignment horizontal="right" vertical="center"/>
    </xf>
    <xf numFmtId="0" fontId="2" fillId="0" borderId="5" xfId="0" applyFont="1" applyBorder="1" applyAlignment="1">
      <alignment horizontal="center" vertical="center"/>
    </xf>
    <xf numFmtId="0" fontId="11" fillId="0" borderId="0" xfId="0" applyFont="1" applyAlignment="1">
      <alignment vertical="center"/>
    </xf>
    <xf numFmtId="0" fontId="10" fillId="0" borderId="0" xfId="0" applyFont="1"/>
    <xf numFmtId="0" fontId="10" fillId="0" borderId="0" xfId="0" applyFont="1" applyAlignment="1">
      <alignment vertical="center"/>
    </xf>
    <xf numFmtId="0" fontId="10" fillId="0" borderId="0" xfId="0" applyFont="1" applyAlignment="1">
      <alignment horizontal="right" vertical="center"/>
    </xf>
    <xf numFmtId="0" fontId="10" fillId="0" borderId="1" xfId="0" applyFont="1" applyBorder="1" applyAlignment="1">
      <alignment vertical="center" shrinkToFit="1"/>
    </xf>
    <xf numFmtId="0" fontId="4" fillId="0" borderId="0" xfId="0" applyFont="1" applyAlignment="1">
      <alignment vertical="center"/>
    </xf>
    <xf numFmtId="0" fontId="12" fillId="0" borderId="0" xfId="0" applyFont="1"/>
    <xf numFmtId="0" fontId="3" fillId="0" borderId="1" xfId="0" applyFont="1" applyBorder="1" applyAlignment="1">
      <alignment vertical="center"/>
    </xf>
    <xf numFmtId="176" fontId="13" fillId="0" borderId="5" xfId="0" applyNumberFormat="1" applyFont="1" applyBorder="1" applyAlignment="1">
      <alignment horizontal="center" vertical="center"/>
    </xf>
    <xf numFmtId="0" fontId="3" fillId="0" borderId="13" xfId="0" applyFont="1" applyBorder="1" applyAlignment="1">
      <alignment vertical="center"/>
    </xf>
    <xf numFmtId="0" fontId="3" fillId="0" borderId="3" xfId="0" applyFont="1" applyBorder="1" applyAlignment="1">
      <alignment vertical="center"/>
    </xf>
    <xf numFmtId="0" fontId="14" fillId="0" borderId="0" xfId="0" applyFont="1" applyAlignment="1">
      <alignment vertical="center"/>
    </xf>
    <xf numFmtId="0" fontId="2" fillId="0" borderId="5" xfId="0" applyFont="1" applyBorder="1" applyAlignment="1">
      <alignment horizontal="center" vertical="center" shrinkToFit="1"/>
    </xf>
    <xf numFmtId="0" fontId="15" fillId="0" borderId="0" xfId="0" applyFont="1" applyAlignment="1">
      <alignment vertical="center"/>
    </xf>
    <xf numFmtId="0" fontId="7" fillId="0" borderId="0" xfId="0" applyFont="1" applyAlignment="1">
      <alignment vertical="center"/>
    </xf>
    <xf numFmtId="0" fontId="7" fillId="0" borderId="0" xfId="0" applyFont="1" applyAlignment="1">
      <alignment horizontal="left" vertical="center" indent="4"/>
    </xf>
    <xf numFmtId="0" fontId="7" fillId="0" borderId="0" xfId="0" applyFont="1" applyAlignment="1">
      <alignment horizontal="left" vertical="top" indent="4"/>
    </xf>
    <xf numFmtId="0" fontId="13" fillId="2" borderId="1" xfId="0" applyFont="1" applyFill="1" applyBorder="1" applyAlignment="1" applyProtection="1">
      <alignment horizontal="center" vertical="center"/>
      <protection locked="0"/>
    </xf>
    <xf numFmtId="0" fontId="13" fillId="2" borderId="6" xfId="0" applyFont="1" applyFill="1" applyBorder="1" applyAlignment="1" applyProtection="1">
      <alignment horizontal="center" vertical="center"/>
      <protection locked="0"/>
    </xf>
    <xf numFmtId="176" fontId="13" fillId="0" borderId="6" xfId="0" applyNumberFormat="1" applyFont="1" applyBorder="1" applyAlignment="1">
      <alignment horizontal="center" vertical="center"/>
    </xf>
    <xf numFmtId="0" fontId="2" fillId="2" borderId="0" xfId="0" applyFont="1" applyFill="1" applyAlignment="1" applyProtection="1">
      <alignment horizontal="center" vertical="center" wrapText="1"/>
      <protection locked="0"/>
    </xf>
    <xf numFmtId="0" fontId="3" fillId="0" borderId="1" xfId="0" applyFont="1" applyBorder="1" applyAlignment="1">
      <alignment horizontal="center" vertical="center"/>
    </xf>
    <xf numFmtId="2" fontId="16" fillId="0" borderId="0" xfId="0" applyNumberFormat="1" applyFont="1" applyAlignment="1">
      <alignment horizontal="left" vertical="center"/>
    </xf>
    <xf numFmtId="0" fontId="3" fillId="0" borderId="4" xfId="0" applyFont="1" applyBorder="1" applyAlignment="1">
      <alignment horizontal="center" vertical="center"/>
    </xf>
    <xf numFmtId="0" fontId="3" fillId="0" borderId="19" xfId="0" applyFont="1" applyBorder="1"/>
    <xf numFmtId="0" fontId="3" fillId="0" borderId="13" xfId="0" applyFont="1" applyBorder="1" applyAlignment="1">
      <alignment horizontal="right" vertical="center"/>
    </xf>
    <xf numFmtId="176" fontId="13" fillId="2" borderId="1" xfId="0" applyNumberFormat="1" applyFont="1" applyFill="1" applyBorder="1" applyAlignment="1" applyProtection="1">
      <alignment horizontal="center" vertical="center"/>
      <protection locked="0"/>
    </xf>
    <xf numFmtId="0" fontId="2" fillId="2" borderId="2" xfId="0" applyFont="1" applyFill="1" applyBorder="1"/>
    <xf numFmtId="0" fontId="2" fillId="2" borderId="14" xfId="0" applyFont="1" applyFill="1" applyBorder="1"/>
    <xf numFmtId="0" fontId="2" fillId="2" borderId="2" xfId="0" applyFont="1" applyFill="1" applyBorder="1" applyAlignment="1">
      <alignment vertical="center"/>
    </xf>
    <xf numFmtId="0" fontId="2" fillId="2" borderId="14" xfId="0" applyFont="1" applyFill="1" applyBorder="1" applyAlignment="1">
      <alignment vertical="center"/>
    </xf>
    <xf numFmtId="0" fontId="2" fillId="2" borderId="15" xfId="0" applyFont="1" applyFill="1" applyBorder="1" applyAlignment="1">
      <alignment vertical="center"/>
    </xf>
    <xf numFmtId="0" fontId="2" fillId="2" borderId="7" xfId="0" applyFont="1" applyFill="1" applyBorder="1" applyAlignment="1">
      <alignment vertical="center"/>
    </xf>
    <xf numFmtId="0" fontId="2" fillId="2" borderId="15" xfId="0" applyFont="1" applyFill="1" applyBorder="1"/>
    <xf numFmtId="0" fontId="2" fillId="2" borderId="7" xfId="0" applyFont="1" applyFill="1" applyBorder="1"/>
    <xf numFmtId="0" fontId="10" fillId="0" borderId="1" xfId="0" applyFont="1" applyBorder="1" applyAlignment="1">
      <alignment horizontal="center" vertical="center"/>
    </xf>
    <xf numFmtId="0" fontId="10" fillId="2" borderId="3" xfId="0" applyFont="1" applyFill="1" applyBorder="1" applyAlignment="1" applyProtection="1">
      <alignment horizontal="left" vertical="center" wrapText="1"/>
      <protection locked="0"/>
    </xf>
    <xf numFmtId="0" fontId="10" fillId="2" borderId="1" xfId="0" applyFont="1" applyFill="1" applyBorder="1" applyAlignment="1" applyProtection="1">
      <alignment horizontal="left" vertical="center" wrapText="1"/>
      <protection locked="0"/>
    </xf>
    <xf numFmtId="0" fontId="2" fillId="0" borderId="14" xfId="0" applyFont="1" applyBorder="1" applyAlignment="1">
      <alignment horizontal="center" vertical="center"/>
    </xf>
    <xf numFmtId="0" fontId="2" fillId="0" borderId="16" xfId="0" applyFont="1" applyBorder="1" applyAlignment="1">
      <alignment horizontal="center" vertical="center"/>
    </xf>
    <xf numFmtId="0" fontId="2" fillId="0" borderId="15" xfId="0" applyFont="1" applyBorder="1" applyAlignment="1">
      <alignment horizontal="center" vertical="center"/>
    </xf>
    <xf numFmtId="0" fontId="2" fillId="0" borderId="17"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10" fillId="2" borderId="2" xfId="0" applyFont="1" applyFill="1" applyBorder="1" applyAlignment="1" applyProtection="1">
      <alignment horizontal="left" vertical="center" wrapText="1"/>
      <protection locked="0"/>
    </xf>
    <xf numFmtId="0" fontId="2" fillId="2" borderId="3" xfId="0" applyFont="1" applyFill="1" applyBorder="1" applyAlignment="1">
      <alignment horizontal="center" vertical="center"/>
    </xf>
    <xf numFmtId="0" fontId="2" fillId="2" borderId="1" xfId="0" applyFont="1" applyFill="1" applyBorder="1" applyAlignment="1">
      <alignment horizontal="center" vertical="center"/>
    </xf>
    <xf numFmtId="0" fontId="10" fillId="2" borderId="3" xfId="0" applyFont="1" applyFill="1" applyBorder="1" applyAlignment="1" applyProtection="1">
      <alignment horizontal="left" vertical="center"/>
      <protection locked="0"/>
    </xf>
    <xf numFmtId="0" fontId="10" fillId="2" borderId="1" xfId="0" applyFont="1" applyFill="1" applyBorder="1" applyAlignment="1" applyProtection="1">
      <alignment horizontal="left" vertical="center"/>
      <protection locked="0"/>
    </xf>
    <xf numFmtId="0" fontId="13" fillId="0" borderId="5" xfId="0" applyFont="1" applyBorder="1" applyAlignment="1">
      <alignment horizontal="center" vertical="center"/>
    </xf>
    <xf numFmtId="38" fontId="13" fillId="0" borderId="8" xfId="0" applyNumberFormat="1" applyFont="1" applyBorder="1" applyAlignment="1">
      <alignment horizontal="right" vertical="center"/>
    </xf>
    <xf numFmtId="0" fontId="13" fillId="0" borderId="5" xfId="0" applyFont="1" applyBorder="1" applyAlignment="1">
      <alignment horizontal="right" vertical="center"/>
    </xf>
    <xf numFmtId="38" fontId="13" fillId="0" borderId="5" xfId="0" applyNumberFormat="1" applyFont="1" applyBorder="1" applyAlignment="1">
      <alignment horizontal="right" vertical="center"/>
    </xf>
    <xf numFmtId="0" fontId="13" fillId="0" borderId="11" xfId="0" applyFont="1" applyBorder="1" applyAlignment="1">
      <alignment horizontal="center" vertical="center"/>
    </xf>
    <xf numFmtId="0" fontId="13" fillId="0" borderId="12" xfId="0" applyFont="1" applyBorder="1" applyAlignment="1">
      <alignment horizontal="center" vertical="center"/>
    </xf>
    <xf numFmtId="0" fontId="2" fillId="0" borderId="1" xfId="0" applyFont="1" applyBorder="1" applyAlignment="1">
      <alignment horizontal="center" vertical="center"/>
    </xf>
    <xf numFmtId="0" fontId="10" fillId="0" borderId="2" xfId="0" applyFont="1" applyBorder="1" applyAlignment="1">
      <alignment horizontal="center" vertical="center"/>
    </xf>
    <xf numFmtId="0" fontId="10" fillId="0" borderId="13" xfId="0" applyFont="1" applyBorder="1" applyAlignment="1">
      <alignment horizontal="center" vertical="center"/>
    </xf>
    <xf numFmtId="0" fontId="10" fillId="0" borderId="3" xfId="0" applyFont="1" applyBorder="1" applyAlignment="1">
      <alignment horizontal="center" vertical="center"/>
    </xf>
    <xf numFmtId="0" fontId="10" fillId="2" borderId="13" xfId="0" applyFont="1" applyFill="1" applyBorder="1" applyAlignment="1" applyProtection="1">
      <alignment horizontal="center" vertical="center" wrapText="1"/>
      <protection locked="0"/>
    </xf>
    <xf numFmtId="0" fontId="10" fillId="2" borderId="3" xfId="0" applyFont="1" applyFill="1" applyBorder="1" applyAlignment="1" applyProtection="1">
      <alignment horizontal="center" vertical="center" wrapText="1"/>
      <protection locked="0"/>
    </xf>
    <xf numFmtId="0" fontId="10" fillId="0" borderId="1" xfId="0" applyFont="1" applyBorder="1" applyAlignment="1">
      <alignment horizontal="center" vertical="center" wrapText="1"/>
    </xf>
    <xf numFmtId="0" fontId="10" fillId="0" borderId="2" xfId="0" applyFont="1" applyBorder="1" applyAlignment="1">
      <alignment horizontal="distributed" vertical="center"/>
    </xf>
    <xf numFmtId="0" fontId="10" fillId="0" borderId="13" xfId="0" applyFont="1" applyBorder="1" applyAlignment="1">
      <alignment horizontal="distributed" vertical="center"/>
    </xf>
    <xf numFmtId="0" fontId="10" fillId="0" borderId="3" xfId="0" applyFont="1" applyBorder="1" applyAlignment="1">
      <alignment horizontal="distributed" vertical="center"/>
    </xf>
    <xf numFmtId="58" fontId="10" fillId="2" borderId="13" xfId="0" applyNumberFormat="1" applyFont="1" applyFill="1" applyBorder="1" applyAlignment="1" applyProtection="1">
      <alignment horizontal="center" vertical="center"/>
      <protection locked="0"/>
    </xf>
    <xf numFmtId="0" fontId="3" fillId="0" borderId="13" xfId="0" applyFont="1" applyBorder="1" applyAlignment="1">
      <alignment horizontal="right" vertical="center"/>
    </xf>
    <xf numFmtId="0" fontId="3" fillId="0" borderId="1" xfId="0" applyFont="1" applyBorder="1" applyAlignment="1">
      <alignment horizontal="center" vertical="center"/>
    </xf>
    <xf numFmtId="177" fontId="3" fillId="2" borderId="3" xfId="0" applyNumberFormat="1" applyFont="1" applyFill="1" applyBorder="1" applyAlignment="1" applyProtection="1">
      <alignment horizontal="right"/>
      <protection locked="0"/>
    </xf>
    <xf numFmtId="177" fontId="3" fillId="2" borderId="1" xfId="0" applyNumberFormat="1" applyFont="1" applyFill="1" applyBorder="1" applyAlignment="1" applyProtection="1">
      <alignment horizontal="right"/>
      <protection locked="0"/>
    </xf>
    <xf numFmtId="177" fontId="3" fillId="0" borderId="2" xfId="0" applyNumberFormat="1" applyFont="1" applyBorder="1" applyAlignment="1">
      <alignment horizontal="right"/>
    </xf>
    <xf numFmtId="177" fontId="3" fillId="0" borderId="13" xfId="0" applyNumberFormat="1" applyFont="1" applyBorder="1" applyAlignment="1">
      <alignment horizontal="right"/>
    </xf>
    <xf numFmtId="177" fontId="3" fillId="0" borderId="3" xfId="0" applyNumberFormat="1" applyFont="1" applyBorder="1" applyAlignment="1">
      <alignment horizontal="right"/>
    </xf>
    <xf numFmtId="0" fontId="3" fillId="0" borderId="6" xfId="0" applyFont="1" applyBorder="1" applyAlignment="1">
      <alignment horizontal="center" vertical="center"/>
    </xf>
    <xf numFmtId="177" fontId="3" fillId="0" borderId="10" xfId="0" applyNumberFormat="1" applyFont="1" applyBorder="1" applyAlignment="1">
      <alignment horizontal="center"/>
    </xf>
    <xf numFmtId="177" fontId="3" fillId="0" borderId="6" xfId="0" applyNumberFormat="1" applyFont="1" applyBorder="1" applyAlignment="1">
      <alignment horizontal="center"/>
    </xf>
    <xf numFmtId="177" fontId="3" fillId="0" borderId="9" xfId="0" applyNumberFormat="1" applyFont="1" applyBorder="1" applyAlignment="1">
      <alignment horizontal="right"/>
    </xf>
    <xf numFmtId="177" fontId="3" fillId="0" borderId="20" xfId="0" applyNumberFormat="1" applyFont="1" applyBorder="1" applyAlignment="1">
      <alignment horizontal="right"/>
    </xf>
    <xf numFmtId="177" fontId="3" fillId="0" borderId="10" xfId="0" applyNumberFormat="1" applyFont="1" applyBorder="1" applyAlignment="1">
      <alignment horizontal="right"/>
    </xf>
    <xf numFmtId="177" fontId="3" fillId="2" borderId="3" xfId="1" applyNumberFormat="1" applyFont="1" applyFill="1" applyBorder="1" applyAlignment="1" applyProtection="1">
      <alignment horizontal="right" vertical="center"/>
      <protection locked="0"/>
    </xf>
    <xf numFmtId="177" fontId="3" fillId="2" borderId="1" xfId="1" applyNumberFormat="1" applyFont="1" applyFill="1" applyBorder="1" applyAlignment="1" applyProtection="1">
      <alignment horizontal="right" vertical="center"/>
      <protection locked="0"/>
    </xf>
    <xf numFmtId="177" fontId="3" fillId="0" borderId="2" xfId="1" applyNumberFormat="1" applyFont="1" applyFill="1" applyBorder="1" applyAlignment="1">
      <alignment horizontal="right" vertical="center"/>
    </xf>
    <xf numFmtId="177" fontId="3" fillId="0" borderId="13" xfId="1" applyNumberFormat="1" applyFont="1" applyFill="1" applyBorder="1" applyAlignment="1">
      <alignment horizontal="right" vertical="center"/>
    </xf>
    <xf numFmtId="177" fontId="3" fillId="0" borderId="3" xfId="1" applyNumberFormat="1" applyFont="1" applyFill="1" applyBorder="1" applyAlignment="1">
      <alignment horizontal="right" vertical="center"/>
    </xf>
    <xf numFmtId="38" fontId="12" fillId="0" borderId="0" xfId="1" applyFont="1" applyFill="1" applyAlignment="1">
      <alignment horizontal="right" vertical="center"/>
    </xf>
    <xf numFmtId="178" fontId="3" fillId="0" borderId="0" xfId="0" applyNumberFormat="1" applyFont="1" applyAlignment="1">
      <alignment horizontal="right" vertical="center"/>
    </xf>
    <xf numFmtId="0" fontId="10" fillId="0" borderId="0" xfId="0" applyFont="1" applyAlignment="1">
      <alignment horizontal="left" vertical="center"/>
    </xf>
    <xf numFmtId="0" fontId="10" fillId="0" borderId="0" xfId="0" applyFont="1" applyAlignment="1">
      <alignment horizontal="center" vertical="center"/>
    </xf>
    <xf numFmtId="0" fontId="10" fillId="2" borderId="0" xfId="0" applyFont="1" applyFill="1" applyAlignment="1" applyProtection="1">
      <alignment horizontal="left" vertical="center" wrapText="1"/>
      <protection locked="0"/>
    </xf>
    <xf numFmtId="58" fontId="10" fillId="2" borderId="0" xfId="0" applyNumberFormat="1" applyFont="1" applyFill="1" applyAlignment="1" applyProtection="1">
      <alignment horizontal="right" vertical="center"/>
      <protection locked="0"/>
    </xf>
    <xf numFmtId="0" fontId="10" fillId="2" borderId="0" xfId="0" applyFont="1" applyFill="1" applyAlignment="1" applyProtection="1">
      <alignment horizontal="right" vertical="center"/>
      <protection locked="0"/>
    </xf>
    <xf numFmtId="0" fontId="10" fillId="2" borderId="0" xfId="0" applyFont="1" applyFill="1" applyAlignment="1" applyProtection="1">
      <alignment horizontal="left" vertical="center"/>
      <protection locked="0"/>
    </xf>
    <xf numFmtId="38" fontId="13" fillId="0" borderId="1" xfId="1" applyFont="1" applyFill="1" applyBorder="1" applyAlignment="1">
      <alignment horizontal="right" vertical="center"/>
    </xf>
    <xf numFmtId="0" fontId="5" fillId="0" borderId="1" xfId="0" applyFont="1" applyBorder="1" applyAlignment="1">
      <alignment horizontal="center" vertical="center"/>
    </xf>
    <xf numFmtId="177" fontId="3" fillId="0" borderId="1" xfId="1" applyNumberFormat="1" applyFont="1" applyFill="1" applyBorder="1" applyAlignment="1">
      <alignment horizontal="right" vertical="center"/>
    </xf>
    <xf numFmtId="0" fontId="13" fillId="0" borderId="1" xfId="0" applyFont="1" applyBorder="1" applyAlignment="1">
      <alignment horizontal="center" vertical="center"/>
    </xf>
    <xf numFmtId="0" fontId="3" fillId="0" borderId="3" xfId="0" applyFont="1" applyBorder="1" applyAlignment="1">
      <alignment horizontal="center" vertical="center"/>
    </xf>
    <xf numFmtId="0" fontId="7" fillId="0" borderId="18" xfId="0" applyFont="1" applyBorder="1" applyAlignment="1">
      <alignment horizontal="center"/>
    </xf>
    <xf numFmtId="38" fontId="13" fillId="2" borderId="3" xfId="1" applyFont="1" applyFill="1" applyBorder="1" applyAlignment="1" applyProtection="1">
      <alignment horizontal="right" vertical="center"/>
      <protection locked="0"/>
    </xf>
    <xf numFmtId="38" fontId="13" fillId="2" borderId="1" xfId="1" applyFont="1" applyFill="1" applyBorder="1" applyAlignment="1" applyProtection="1">
      <alignment horizontal="right" vertical="center"/>
      <protection locked="0"/>
    </xf>
    <xf numFmtId="38" fontId="3" fillId="0" borderId="13" xfId="1" applyFont="1" applyFill="1" applyBorder="1" applyAlignment="1">
      <alignment horizontal="right" vertical="center"/>
    </xf>
    <xf numFmtId="38" fontId="3" fillId="0" borderId="3" xfId="1" applyFont="1" applyFill="1" applyBorder="1" applyAlignment="1">
      <alignment horizontal="right" vertical="center"/>
    </xf>
    <xf numFmtId="38" fontId="3" fillId="0" borderId="1" xfId="1" applyFont="1" applyFill="1" applyBorder="1" applyAlignment="1">
      <alignment horizontal="right" vertical="center"/>
    </xf>
    <xf numFmtId="38" fontId="3" fillId="0" borderId="2" xfId="1" applyFont="1" applyFill="1" applyBorder="1" applyAlignment="1">
      <alignment horizontal="right" vertical="center"/>
    </xf>
    <xf numFmtId="179" fontId="3" fillId="0" borderId="1" xfId="0" applyNumberFormat="1" applyFont="1" applyBorder="1" applyAlignment="1">
      <alignment horizontal="center" vertical="center"/>
    </xf>
    <xf numFmtId="0" fontId="10" fillId="2" borderId="13" xfId="0" applyFont="1" applyFill="1" applyBorder="1" applyAlignment="1" applyProtection="1">
      <alignment vertical="center" wrapText="1"/>
      <protection locked="0"/>
    </xf>
    <xf numFmtId="0" fontId="10" fillId="2" borderId="3" xfId="0" applyFont="1" applyFill="1" applyBorder="1" applyAlignment="1" applyProtection="1">
      <alignment vertical="center" wrapText="1"/>
      <protection locked="0"/>
    </xf>
  </cellXfs>
  <cellStyles count="2">
    <cellStyle name="桁区切り" xfId="1" builtinId="6"/>
    <cellStyle name="標準" xfId="0" builtinId="0"/>
  </cellStyles>
  <dxfs count="0"/>
  <tableStyles count="0" defaultTableStyle="TableStyleMedium2" defaultPivotStyle="PivotStyleLight16"/>
  <colors>
    <mruColors>
      <color rgb="FFCCFF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Radio" lockText="1"/>
</file>

<file path=xl/ctrlProps/ctrlProp11.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GBox" noThreeD="1"/>
</file>

<file path=xl/ctrlProps/ctrlProp13.xml><?xml version="1.0" encoding="utf-8"?>
<formControlPr xmlns="http://schemas.microsoft.com/office/spreadsheetml/2009/9/main" objectType="GBox"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GBox" noThreeD="1"/>
</file>

<file path=xl/ctrlProps/ctrlProp16.xml><?xml version="1.0" encoding="utf-8"?>
<formControlPr xmlns="http://schemas.microsoft.com/office/spreadsheetml/2009/9/main" objectType="Radio" firstButton="1" lockText="1"/>
</file>

<file path=xl/ctrlProps/ctrlProp17.xml><?xml version="1.0" encoding="utf-8"?>
<formControlPr xmlns="http://schemas.microsoft.com/office/spreadsheetml/2009/9/main" objectType="Radio" checked="Checked" lockText="1"/>
</file>

<file path=xl/ctrlProps/ctrlProp18.xml><?xml version="1.0" encoding="utf-8"?>
<formControlPr xmlns="http://schemas.microsoft.com/office/spreadsheetml/2009/9/main" objectType="Radio" lockText="1"/>
</file>

<file path=xl/ctrlProps/ctrlProp19.xml><?xml version="1.0" encoding="utf-8"?>
<formControlPr xmlns="http://schemas.microsoft.com/office/spreadsheetml/2009/9/main" objectType="Radio" checked="Checked" firstButton="1" lockText="1"/>
</file>

<file path=xl/ctrlProps/ctrlProp2.xml><?xml version="1.0" encoding="utf-8"?>
<formControlPr xmlns="http://schemas.microsoft.com/office/spreadsheetml/2009/9/main" objectType="GBox" noThreeD="1"/>
</file>

<file path=xl/ctrlProps/ctrlProp20.xml><?xml version="1.0" encoding="utf-8"?>
<formControlPr xmlns="http://schemas.microsoft.com/office/spreadsheetml/2009/9/main" objectType="Radio" lockText="1"/>
</file>

<file path=xl/ctrlProps/ctrlProp21.xml><?xml version="1.0" encoding="utf-8"?>
<formControlPr xmlns="http://schemas.microsoft.com/office/spreadsheetml/2009/9/main" objectType="Radio" lockText="1"/>
</file>

<file path=xl/ctrlProps/ctrlProp22.xml><?xml version="1.0" encoding="utf-8"?>
<formControlPr xmlns="http://schemas.microsoft.com/office/spreadsheetml/2009/9/main" objectType="Radio" checked="Checked" firstButton="1" lockText="1"/>
</file>

<file path=xl/ctrlProps/ctrlProp23.xml><?xml version="1.0" encoding="utf-8"?>
<formControlPr xmlns="http://schemas.microsoft.com/office/spreadsheetml/2009/9/main" objectType="Radio" lockText="1"/>
</file>

<file path=xl/ctrlProps/ctrlProp24.xml><?xml version="1.0" encoding="utf-8"?>
<formControlPr xmlns="http://schemas.microsoft.com/office/spreadsheetml/2009/9/main" objectType="Radio" lockText="1" noThreeD="1"/>
</file>

<file path=xl/ctrlProps/ctrlProp25.xml><?xml version="1.0" encoding="utf-8"?>
<formControlPr xmlns="http://schemas.microsoft.com/office/spreadsheetml/2009/9/main" objectType="GBox" noThreeD="1"/>
</file>

<file path=xl/ctrlProps/ctrlProp26.xml><?xml version="1.0" encoding="utf-8"?>
<formControlPr xmlns="http://schemas.microsoft.com/office/spreadsheetml/2009/9/main" objectType="GBox" noThreeD="1"/>
</file>

<file path=xl/ctrlProps/ctrlProp27.xml><?xml version="1.0" encoding="utf-8"?>
<formControlPr xmlns="http://schemas.microsoft.com/office/spreadsheetml/2009/9/main" objectType="GBox" noThreeD="1"/>
</file>

<file path=xl/ctrlProps/ctrlProp28.xml><?xml version="1.0" encoding="utf-8"?>
<formControlPr xmlns="http://schemas.microsoft.com/office/spreadsheetml/2009/9/main" objectType="Radio" firstButton="1" lockText="1"/>
</file>

<file path=xl/ctrlProps/ctrlProp29.xml><?xml version="1.0" encoding="utf-8"?>
<formControlPr xmlns="http://schemas.microsoft.com/office/spreadsheetml/2009/9/main" objectType="Radio" checked="Checked" lockText="1"/>
</file>

<file path=xl/ctrlProps/ctrlProp3.xml><?xml version="1.0" encoding="utf-8"?>
<formControlPr xmlns="http://schemas.microsoft.com/office/spreadsheetml/2009/9/main" objectType="Radio" checked="Checked" firstButton="1" lockText="1"/>
</file>

<file path=xl/ctrlProps/ctrlProp30.xml><?xml version="1.0" encoding="utf-8"?>
<formControlPr xmlns="http://schemas.microsoft.com/office/spreadsheetml/2009/9/main" objectType="Radio" lockText="1"/>
</file>

<file path=xl/ctrlProps/ctrlProp31.xml><?xml version="1.0" encoding="utf-8"?>
<formControlPr xmlns="http://schemas.microsoft.com/office/spreadsheetml/2009/9/main" objectType="Radio" checked="Checked" firstButton="1" lockText="1"/>
</file>

<file path=xl/ctrlProps/ctrlProp32.xml><?xml version="1.0" encoding="utf-8"?>
<formControlPr xmlns="http://schemas.microsoft.com/office/spreadsheetml/2009/9/main" objectType="Radio" lockText="1"/>
</file>

<file path=xl/ctrlProps/ctrlProp33.xml><?xml version="1.0" encoding="utf-8"?>
<formControlPr xmlns="http://schemas.microsoft.com/office/spreadsheetml/2009/9/main" objectType="Radio" lockText="1"/>
</file>

<file path=xl/ctrlProps/ctrlProp34.xml><?xml version="1.0" encoding="utf-8"?>
<formControlPr xmlns="http://schemas.microsoft.com/office/spreadsheetml/2009/9/main" objectType="Radio" checked="Checked" firstButton="1" lockText="1"/>
</file>

<file path=xl/ctrlProps/ctrlProp35.xml><?xml version="1.0" encoding="utf-8"?>
<formControlPr xmlns="http://schemas.microsoft.com/office/spreadsheetml/2009/9/main" objectType="Radio" lockText="1"/>
</file>

<file path=xl/ctrlProps/ctrlProp36.xml><?xml version="1.0" encoding="utf-8"?>
<formControlPr xmlns="http://schemas.microsoft.com/office/spreadsheetml/2009/9/main" objectType="Radio" lockText="1" noThreeD="1"/>
</file>

<file path=xl/ctrlProps/ctrlProp37.xml><?xml version="1.0" encoding="utf-8"?>
<formControlPr xmlns="http://schemas.microsoft.com/office/spreadsheetml/2009/9/main" objectType="GBox" noThreeD="1"/>
</file>

<file path=xl/ctrlProps/ctrlProp38.xml><?xml version="1.0" encoding="utf-8"?>
<formControlPr xmlns="http://schemas.microsoft.com/office/spreadsheetml/2009/9/main" objectType="GBox" noThreeD="1"/>
</file>

<file path=xl/ctrlProps/ctrlProp39.xml><?xml version="1.0" encoding="utf-8"?>
<formControlPr xmlns="http://schemas.microsoft.com/office/spreadsheetml/2009/9/main" objectType="GBox" noThreeD="1"/>
</file>

<file path=xl/ctrlProps/ctrlProp4.xml><?xml version="1.0" encoding="utf-8"?>
<formControlPr xmlns="http://schemas.microsoft.com/office/spreadsheetml/2009/9/main" objectType="Radio" lockText="1"/>
</file>

<file path=xl/ctrlProps/ctrlProp40.xml><?xml version="1.0" encoding="utf-8"?>
<formControlPr xmlns="http://schemas.microsoft.com/office/spreadsheetml/2009/9/main" objectType="Radio" firstButton="1" lockText="1"/>
</file>

<file path=xl/ctrlProps/ctrlProp41.xml><?xml version="1.0" encoding="utf-8"?>
<formControlPr xmlns="http://schemas.microsoft.com/office/spreadsheetml/2009/9/main" objectType="Radio" checked="Checked" lockText="1"/>
</file>

<file path=xl/ctrlProps/ctrlProp42.xml><?xml version="1.0" encoding="utf-8"?>
<formControlPr xmlns="http://schemas.microsoft.com/office/spreadsheetml/2009/9/main" objectType="Radio" lockText="1"/>
</file>

<file path=xl/ctrlProps/ctrlProp43.xml><?xml version="1.0" encoding="utf-8"?>
<formControlPr xmlns="http://schemas.microsoft.com/office/spreadsheetml/2009/9/main" objectType="Radio" checked="Checked" firstButton="1" lockText="1"/>
</file>

<file path=xl/ctrlProps/ctrlProp44.xml><?xml version="1.0" encoding="utf-8"?>
<formControlPr xmlns="http://schemas.microsoft.com/office/spreadsheetml/2009/9/main" objectType="Radio" lockText="1"/>
</file>

<file path=xl/ctrlProps/ctrlProp45.xml><?xml version="1.0" encoding="utf-8"?>
<formControlPr xmlns="http://schemas.microsoft.com/office/spreadsheetml/2009/9/main" objectType="Radio" lockText="1"/>
</file>

<file path=xl/ctrlProps/ctrlProp46.xml><?xml version="1.0" encoding="utf-8"?>
<formControlPr xmlns="http://schemas.microsoft.com/office/spreadsheetml/2009/9/main" objectType="Radio" checked="Checked" firstButton="1" lockText="1"/>
</file>

<file path=xl/ctrlProps/ctrlProp47.xml><?xml version="1.0" encoding="utf-8"?>
<formControlPr xmlns="http://schemas.microsoft.com/office/spreadsheetml/2009/9/main" objectType="Radio" lockText="1"/>
</file>

<file path=xl/ctrlProps/ctrlProp48.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Radio" lockText="1"/>
</file>

<file path=xl/ctrlProps/ctrlProp6.xml><?xml version="1.0" encoding="utf-8"?>
<formControlPr xmlns="http://schemas.microsoft.com/office/spreadsheetml/2009/9/main" objectType="Radio" checked="Checked" firstButton="1" lockText="1"/>
</file>

<file path=xl/ctrlProps/ctrlProp7.xml><?xml version="1.0" encoding="utf-8"?>
<formControlPr xmlns="http://schemas.microsoft.com/office/spreadsheetml/2009/9/main" objectType="Radio" lockText="1"/>
</file>

<file path=xl/ctrlProps/ctrlProp8.xml><?xml version="1.0" encoding="utf-8"?>
<formControlPr xmlns="http://schemas.microsoft.com/office/spreadsheetml/2009/9/main" objectType="Radio" lockText="1"/>
</file>

<file path=xl/ctrlProps/ctrlProp9.xml><?xml version="1.0" encoding="utf-8"?>
<formControlPr xmlns="http://schemas.microsoft.com/office/spreadsheetml/2009/9/main" objectType="Radio" checked="Checked" firstButton="1"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171450</xdr:colOff>
          <xdr:row>48</xdr:row>
          <xdr:rowOff>28575</xdr:rowOff>
        </xdr:from>
        <xdr:to>
          <xdr:col>8</xdr:col>
          <xdr:colOff>561975</xdr:colOff>
          <xdr:row>48</xdr:row>
          <xdr:rowOff>333375</xdr:rowOff>
        </xdr:to>
        <xdr:sp macro="" textlink="">
          <xdr:nvSpPr>
            <xdr:cNvPr id="1051" name="Group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476250</xdr:colOff>
          <xdr:row>44</xdr:row>
          <xdr:rowOff>38100</xdr:rowOff>
        </xdr:from>
        <xdr:to>
          <xdr:col>9</xdr:col>
          <xdr:colOff>9525</xdr:colOff>
          <xdr:row>48</xdr:row>
          <xdr:rowOff>19050</xdr:rowOff>
        </xdr:to>
        <xdr:sp macro="" textlink="">
          <xdr:nvSpPr>
            <xdr:cNvPr id="1037" name="Group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13</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657225</xdr:colOff>
          <xdr:row>44</xdr:row>
          <xdr:rowOff>85725</xdr:rowOff>
        </xdr:from>
        <xdr:to>
          <xdr:col>15</xdr:col>
          <xdr:colOff>76200</xdr:colOff>
          <xdr:row>48</xdr:row>
          <xdr:rowOff>76200</xdr:rowOff>
        </xdr:to>
        <xdr:sp macro="" textlink="">
          <xdr:nvSpPr>
            <xdr:cNvPr id="1038" name="Group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76200</xdr:colOff>
          <xdr:row>45</xdr:row>
          <xdr:rowOff>9525</xdr:rowOff>
        </xdr:from>
        <xdr:to>
          <xdr:col>14</xdr:col>
          <xdr:colOff>809625</xdr:colOff>
          <xdr:row>45</xdr:row>
          <xdr:rowOff>180975</xdr:rowOff>
        </xdr:to>
        <xdr:sp macro="" textlink="">
          <xdr:nvSpPr>
            <xdr:cNvPr id="1039" name="Option Button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本 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76200</xdr:colOff>
          <xdr:row>45</xdr:row>
          <xdr:rowOff>200025</xdr:rowOff>
        </xdr:from>
        <xdr:to>
          <xdr:col>15</xdr:col>
          <xdr:colOff>9525</xdr:colOff>
          <xdr:row>46</xdr:row>
          <xdr:rowOff>152400</xdr:rowOff>
        </xdr:to>
        <xdr:sp macro="" textlink="">
          <xdr:nvSpPr>
            <xdr:cNvPr id="1040" name="Option Button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支 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76200</xdr:colOff>
          <xdr:row>46</xdr:row>
          <xdr:rowOff>161925</xdr:rowOff>
        </xdr:from>
        <xdr:to>
          <xdr:col>14</xdr:col>
          <xdr:colOff>819150</xdr:colOff>
          <xdr:row>48</xdr:row>
          <xdr:rowOff>0</xdr:rowOff>
        </xdr:to>
        <xdr:sp macro="" textlink="">
          <xdr:nvSpPr>
            <xdr:cNvPr id="1041" name="Option Button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出張所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609600</xdr:colOff>
          <xdr:row>44</xdr:row>
          <xdr:rowOff>152400</xdr:rowOff>
        </xdr:from>
        <xdr:to>
          <xdr:col>8</xdr:col>
          <xdr:colOff>657225</xdr:colOff>
          <xdr:row>45</xdr:row>
          <xdr:rowOff>190500</xdr:rowOff>
        </xdr:to>
        <xdr:sp macro="" textlink="">
          <xdr:nvSpPr>
            <xdr:cNvPr id="1042" name="Option Button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銀　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609600</xdr:colOff>
          <xdr:row>45</xdr:row>
          <xdr:rowOff>152400</xdr:rowOff>
        </xdr:from>
        <xdr:to>
          <xdr:col>8</xdr:col>
          <xdr:colOff>657225</xdr:colOff>
          <xdr:row>46</xdr:row>
          <xdr:rowOff>152400</xdr:rowOff>
        </xdr:to>
        <xdr:sp macro="" textlink="">
          <xdr:nvSpPr>
            <xdr:cNvPr id="1043" name="Option Button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信用金庫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609600</xdr:colOff>
          <xdr:row>46</xdr:row>
          <xdr:rowOff>142875</xdr:rowOff>
        </xdr:from>
        <xdr:to>
          <xdr:col>8</xdr:col>
          <xdr:colOff>657225</xdr:colOff>
          <xdr:row>48</xdr:row>
          <xdr:rowOff>9525</xdr:rowOff>
        </xdr:to>
        <xdr:sp macro="" textlink="">
          <xdr:nvSpPr>
            <xdr:cNvPr id="1044" name="Option Button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組　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48</xdr:row>
          <xdr:rowOff>47625</xdr:rowOff>
        </xdr:from>
        <xdr:to>
          <xdr:col>6</xdr:col>
          <xdr:colOff>342900</xdr:colOff>
          <xdr:row>48</xdr:row>
          <xdr:rowOff>323850</xdr:rowOff>
        </xdr:to>
        <xdr:sp macro="" textlink="">
          <xdr:nvSpPr>
            <xdr:cNvPr id="1048" name="Option Button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普通預金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495300</xdr:colOff>
          <xdr:row>48</xdr:row>
          <xdr:rowOff>66675</xdr:rowOff>
        </xdr:from>
        <xdr:to>
          <xdr:col>7</xdr:col>
          <xdr:colOff>171450</xdr:colOff>
          <xdr:row>48</xdr:row>
          <xdr:rowOff>314325</xdr:rowOff>
        </xdr:to>
        <xdr:sp macro="" textlink="">
          <xdr:nvSpPr>
            <xdr:cNvPr id="1049" name="Option Button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当座預金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381000</xdr:colOff>
          <xdr:row>48</xdr:row>
          <xdr:rowOff>47625</xdr:rowOff>
        </xdr:from>
        <xdr:to>
          <xdr:col>8</xdr:col>
          <xdr:colOff>333375</xdr:colOff>
          <xdr:row>48</xdr:row>
          <xdr:rowOff>323850</xdr:rowOff>
        </xdr:to>
        <xdr:sp macro="" textlink="">
          <xdr:nvSpPr>
            <xdr:cNvPr id="1050" name="Option Button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その他</a:t>
              </a:r>
            </a:p>
          </xdr:txBody>
        </xdr:sp>
        <xdr:clientData/>
      </xdr:twoCellAnchor>
    </mc:Choice>
    <mc:Fallback/>
  </mc:AlternateContent>
  <xdr:twoCellAnchor>
    <xdr:from>
      <xdr:col>16</xdr:col>
      <xdr:colOff>278855</xdr:colOff>
      <xdr:row>45</xdr:row>
      <xdr:rowOff>33618</xdr:rowOff>
    </xdr:from>
    <xdr:to>
      <xdr:col>16</xdr:col>
      <xdr:colOff>475071</xdr:colOff>
      <xdr:row>52</xdr:row>
      <xdr:rowOff>124558</xdr:rowOff>
    </xdr:to>
    <xdr:sp macro="" textlink="">
      <xdr:nvSpPr>
        <xdr:cNvPr id="22" name="右中かっこ 21">
          <a:extLst>
            <a:ext uri="{FF2B5EF4-FFF2-40B4-BE49-F238E27FC236}">
              <a16:creationId xmlns:a16="http://schemas.microsoft.com/office/drawing/2014/main" id="{00000000-0008-0000-0000-000016000000}"/>
            </a:ext>
          </a:extLst>
        </xdr:cNvPr>
        <xdr:cNvSpPr/>
      </xdr:nvSpPr>
      <xdr:spPr>
        <a:xfrm>
          <a:off x="8382432" y="9434060"/>
          <a:ext cx="196216" cy="1556325"/>
        </a:xfrm>
        <a:prstGeom prst="rightBrace">
          <a:avLst>
            <a:gd name="adj1" fmla="val 49317"/>
            <a:gd name="adj2" fmla="val 45944"/>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16</xdr:col>
      <xdr:colOff>28575</xdr:colOff>
      <xdr:row>0</xdr:row>
      <xdr:rowOff>38100</xdr:rowOff>
    </xdr:from>
    <xdr:to>
      <xdr:col>16</xdr:col>
      <xdr:colOff>600075</xdr:colOff>
      <xdr:row>0</xdr:row>
      <xdr:rowOff>247650</xdr:rowOff>
    </xdr:to>
    <xdr:sp macro="" textlink="">
      <xdr:nvSpPr>
        <xdr:cNvPr id="17" name="四角形: 角を丸くする 3">
          <a:extLst>
            <a:ext uri="{FF2B5EF4-FFF2-40B4-BE49-F238E27FC236}">
              <a16:creationId xmlns:a16="http://schemas.microsoft.com/office/drawing/2014/main" id="{00000000-0008-0000-0000-000011000000}"/>
            </a:ext>
          </a:extLst>
        </xdr:cNvPr>
        <xdr:cNvSpPr/>
      </xdr:nvSpPr>
      <xdr:spPr>
        <a:xfrm>
          <a:off x="8105775" y="38100"/>
          <a:ext cx="571500" cy="209550"/>
        </a:xfrm>
        <a:prstGeom prst="roundRect">
          <a:avLst/>
        </a:prstGeom>
        <a:solidFill>
          <a:srgbClr val="CC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171450</xdr:colOff>
          <xdr:row>48</xdr:row>
          <xdr:rowOff>28575</xdr:rowOff>
        </xdr:from>
        <xdr:to>
          <xdr:col>8</xdr:col>
          <xdr:colOff>561975</xdr:colOff>
          <xdr:row>48</xdr:row>
          <xdr:rowOff>333375</xdr:rowOff>
        </xdr:to>
        <xdr:sp macro="" textlink="">
          <xdr:nvSpPr>
            <xdr:cNvPr id="8193" name="Group Box 1" hidden="1">
              <a:extLst>
                <a:ext uri="{63B3BB69-23CF-44E3-9099-C40C66FF867C}">
                  <a14:compatExt spid="_x0000_s8193"/>
                </a:ext>
                <a:ext uri="{FF2B5EF4-FFF2-40B4-BE49-F238E27FC236}">
                  <a16:creationId xmlns:a16="http://schemas.microsoft.com/office/drawing/2014/main" id="{00000000-0008-0000-0100-0000012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476250</xdr:colOff>
          <xdr:row>44</xdr:row>
          <xdr:rowOff>38100</xdr:rowOff>
        </xdr:from>
        <xdr:to>
          <xdr:col>9</xdr:col>
          <xdr:colOff>9525</xdr:colOff>
          <xdr:row>48</xdr:row>
          <xdr:rowOff>28575</xdr:rowOff>
        </xdr:to>
        <xdr:sp macro="" textlink="">
          <xdr:nvSpPr>
            <xdr:cNvPr id="8194" name="Group Box 13" hidden="1">
              <a:extLst>
                <a:ext uri="{63B3BB69-23CF-44E3-9099-C40C66FF867C}">
                  <a14:compatExt spid="_x0000_s8194"/>
                </a:ext>
                <a:ext uri="{FF2B5EF4-FFF2-40B4-BE49-F238E27FC236}">
                  <a16:creationId xmlns:a16="http://schemas.microsoft.com/office/drawing/2014/main" id="{00000000-0008-0000-0100-0000022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13</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657225</xdr:colOff>
          <xdr:row>44</xdr:row>
          <xdr:rowOff>85725</xdr:rowOff>
        </xdr:from>
        <xdr:to>
          <xdr:col>15</xdr:col>
          <xdr:colOff>76200</xdr:colOff>
          <xdr:row>48</xdr:row>
          <xdr:rowOff>76200</xdr:rowOff>
        </xdr:to>
        <xdr:sp macro="" textlink="">
          <xdr:nvSpPr>
            <xdr:cNvPr id="8195" name="Group Box 3" hidden="1">
              <a:extLst>
                <a:ext uri="{63B3BB69-23CF-44E3-9099-C40C66FF867C}">
                  <a14:compatExt spid="_x0000_s8195"/>
                </a:ext>
                <a:ext uri="{FF2B5EF4-FFF2-40B4-BE49-F238E27FC236}">
                  <a16:creationId xmlns:a16="http://schemas.microsoft.com/office/drawing/2014/main" id="{00000000-0008-0000-0100-0000032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76200</xdr:colOff>
          <xdr:row>45</xdr:row>
          <xdr:rowOff>9525</xdr:rowOff>
        </xdr:from>
        <xdr:to>
          <xdr:col>14</xdr:col>
          <xdr:colOff>809625</xdr:colOff>
          <xdr:row>45</xdr:row>
          <xdr:rowOff>180975</xdr:rowOff>
        </xdr:to>
        <xdr:sp macro="" textlink="">
          <xdr:nvSpPr>
            <xdr:cNvPr id="8196" name="Option Button 4" hidden="1">
              <a:extLst>
                <a:ext uri="{63B3BB69-23CF-44E3-9099-C40C66FF867C}">
                  <a14:compatExt spid="_x0000_s8196"/>
                </a:ext>
                <a:ext uri="{FF2B5EF4-FFF2-40B4-BE49-F238E27FC236}">
                  <a16:creationId xmlns:a16="http://schemas.microsoft.com/office/drawing/2014/main" id="{00000000-0008-0000-01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本 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76200</xdr:colOff>
          <xdr:row>45</xdr:row>
          <xdr:rowOff>200025</xdr:rowOff>
        </xdr:from>
        <xdr:to>
          <xdr:col>15</xdr:col>
          <xdr:colOff>9525</xdr:colOff>
          <xdr:row>46</xdr:row>
          <xdr:rowOff>152400</xdr:rowOff>
        </xdr:to>
        <xdr:sp macro="" textlink="">
          <xdr:nvSpPr>
            <xdr:cNvPr id="8197" name="Option Button 5" hidden="1">
              <a:extLst>
                <a:ext uri="{63B3BB69-23CF-44E3-9099-C40C66FF867C}">
                  <a14:compatExt spid="_x0000_s8197"/>
                </a:ext>
                <a:ext uri="{FF2B5EF4-FFF2-40B4-BE49-F238E27FC236}">
                  <a16:creationId xmlns:a16="http://schemas.microsoft.com/office/drawing/2014/main" id="{00000000-0008-0000-01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支 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76200</xdr:colOff>
          <xdr:row>46</xdr:row>
          <xdr:rowOff>161925</xdr:rowOff>
        </xdr:from>
        <xdr:to>
          <xdr:col>14</xdr:col>
          <xdr:colOff>828675</xdr:colOff>
          <xdr:row>48</xdr:row>
          <xdr:rowOff>0</xdr:rowOff>
        </xdr:to>
        <xdr:sp macro="" textlink="">
          <xdr:nvSpPr>
            <xdr:cNvPr id="8198" name="Option Button 6" hidden="1">
              <a:extLst>
                <a:ext uri="{63B3BB69-23CF-44E3-9099-C40C66FF867C}">
                  <a14:compatExt spid="_x0000_s8198"/>
                </a:ext>
                <a:ext uri="{FF2B5EF4-FFF2-40B4-BE49-F238E27FC236}">
                  <a16:creationId xmlns:a16="http://schemas.microsoft.com/office/drawing/2014/main" id="{00000000-0008-0000-01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出張所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609600</xdr:colOff>
          <xdr:row>44</xdr:row>
          <xdr:rowOff>152400</xdr:rowOff>
        </xdr:from>
        <xdr:to>
          <xdr:col>8</xdr:col>
          <xdr:colOff>657225</xdr:colOff>
          <xdr:row>45</xdr:row>
          <xdr:rowOff>190500</xdr:rowOff>
        </xdr:to>
        <xdr:sp macro="" textlink="">
          <xdr:nvSpPr>
            <xdr:cNvPr id="8199" name="Option Button 7" hidden="1">
              <a:extLst>
                <a:ext uri="{63B3BB69-23CF-44E3-9099-C40C66FF867C}">
                  <a14:compatExt spid="_x0000_s8199"/>
                </a:ext>
                <a:ext uri="{FF2B5EF4-FFF2-40B4-BE49-F238E27FC236}">
                  <a16:creationId xmlns:a16="http://schemas.microsoft.com/office/drawing/2014/main" id="{00000000-0008-0000-0100-00000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銀　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609600</xdr:colOff>
          <xdr:row>45</xdr:row>
          <xdr:rowOff>152400</xdr:rowOff>
        </xdr:from>
        <xdr:to>
          <xdr:col>8</xdr:col>
          <xdr:colOff>657225</xdr:colOff>
          <xdr:row>46</xdr:row>
          <xdr:rowOff>152400</xdr:rowOff>
        </xdr:to>
        <xdr:sp macro="" textlink="">
          <xdr:nvSpPr>
            <xdr:cNvPr id="8200" name="Option Button 8" hidden="1">
              <a:extLst>
                <a:ext uri="{63B3BB69-23CF-44E3-9099-C40C66FF867C}">
                  <a14:compatExt spid="_x0000_s8200"/>
                </a:ext>
                <a:ext uri="{FF2B5EF4-FFF2-40B4-BE49-F238E27FC236}">
                  <a16:creationId xmlns:a16="http://schemas.microsoft.com/office/drawing/2014/main" id="{00000000-0008-0000-0100-00000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信用金庫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609600</xdr:colOff>
          <xdr:row>46</xdr:row>
          <xdr:rowOff>142875</xdr:rowOff>
        </xdr:from>
        <xdr:to>
          <xdr:col>8</xdr:col>
          <xdr:colOff>657225</xdr:colOff>
          <xdr:row>48</xdr:row>
          <xdr:rowOff>9525</xdr:rowOff>
        </xdr:to>
        <xdr:sp macro="" textlink="">
          <xdr:nvSpPr>
            <xdr:cNvPr id="8201" name="Option Button 9" hidden="1">
              <a:extLst>
                <a:ext uri="{63B3BB69-23CF-44E3-9099-C40C66FF867C}">
                  <a14:compatExt spid="_x0000_s8201"/>
                </a:ext>
                <a:ext uri="{FF2B5EF4-FFF2-40B4-BE49-F238E27FC236}">
                  <a16:creationId xmlns:a16="http://schemas.microsoft.com/office/drawing/2014/main" id="{00000000-0008-0000-0100-00000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組　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48</xdr:row>
          <xdr:rowOff>47625</xdr:rowOff>
        </xdr:from>
        <xdr:to>
          <xdr:col>6</xdr:col>
          <xdr:colOff>342900</xdr:colOff>
          <xdr:row>48</xdr:row>
          <xdr:rowOff>333375</xdr:rowOff>
        </xdr:to>
        <xdr:sp macro="" textlink="">
          <xdr:nvSpPr>
            <xdr:cNvPr id="8202" name="Option Button 10" hidden="1">
              <a:extLst>
                <a:ext uri="{63B3BB69-23CF-44E3-9099-C40C66FF867C}">
                  <a14:compatExt spid="_x0000_s8202"/>
                </a:ext>
                <a:ext uri="{FF2B5EF4-FFF2-40B4-BE49-F238E27FC236}">
                  <a16:creationId xmlns:a16="http://schemas.microsoft.com/office/drawing/2014/main" id="{00000000-0008-0000-0100-00000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普通預金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495300</xdr:colOff>
          <xdr:row>48</xdr:row>
          <xdr:rowOff>66675</xdr:rowOff>
        </xdr:from>
        <xdr:to>
          <xdr:col>7</xdr:col>
          <xdr:colOff>180975</xdr:colOff>
          <xdr:row>48</xdr:row>
          <xdr:rowOff>314325</xdr:rowOff>
        </xdr:to>
        <xdr:sp macro="" textlink="">
          <xdr:nvSpPr>
            <xdr:cNvPr id="8203" name="Option Button 11" hidden="1">
              <a:extLst>
                <a:ext uri="{63B3BB69-23CF-44E3-9099-C40C66FF867C}">
                  <a14:compatExt spid="_x0000_s8203"/>
                </a:ext>
                <a:ext uri="{FF2B5EF4-FFF2-40B4-BE49-F238E27FC236}">
                  <a16:creationId xmlns:a16="http://schemas.microsoft.com/office/drawing/2014/main" id="{00000000-0008-0000-0100-00000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当座預金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381000</xdr:colOff>
          <xdr:row>48</xdr:row>
          <xdr:rowOff>47625</xdr:rowOff>
        </xdr:from>
        <xdr:to>
          <xdr:col>8</xdr:col>
          <xdr:colOff>333375</xdr:colOff>
          <xdr:row>48</xdr:row>
          <xdr:rowOff>333375</xdr:rowOff>
        </xdr:to>
        <xdr:sp macro="" textlink="">
          <xdr:nvSpPr>
            <xdr:cNvPr id="8204" name="Option Button 12" hidden="1">
              <a:extLst>
                <a:ext uri="{63B3BB69-23CF-44E3-9099-C40C66FF867C}">
                  <a14:compatExt spid="_x0000_s8204"/>
                </a:ext>
                <a:ext uri="{FF2B5EF4-FFF2-40B4-BE49-F238E27FC236}">
                  <a16:creationId xmlns:a16="http://schemas.microsoft.com/office/drawing/2014/main" id="{00000000-0008-0000-0100-00000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その他</a:t>
              </a:r>
            </a:p>
          </xdr:txBody>
        </xdr:sp>
        <xdr:clientData/>
      </xdr:twoCellAnchor>
    </mc:Choice>
    <mc:Fallback/>
  </mc:AlternateContent>
  <xdr:twoCellAnchor>
    <xdr:from>
      <xdr:col>16</xdr:col>
      <xdr:colOff>278855</xdr:colOff>
      <xdr:row>45</xdr:row>
      <xdr:rowOff>33618</xdr:rowOff>
    </xdr:from>
    <xdr:to>
      <xdr:col>16</xdr:col>
      <xdr:colOff>475071</xdr:colOff>
      <xdr:row>52</xdr:row>
      <xdr:rowOff>124558</xdr:rowOff>
    </xdr:to>
    <xdr:sp macro="" textlink="">
      <xdr:nvSpPr>
        <xdr:cNvPr id="14" name="右中かっこ 13">
          <a:extLst>
            <a:ext uri="{FF2B5EF4-FFF2-40B4-BE49-F238E27FC236}">
              <a16:creationId xmlns:a16="http://schemas.microsoft.com/office/drawing/2014/main" id="{00000000-0008-0000-0100-00000E000000}"/>
            </a:ext>
          </a:extLst>
        </xdr:cNvPr>
        <xdr:cNvSpPr/>
      </xdr:nvSpPr>
      <xdr:spPr>
        <a:xfrm>
          <a:off x="8375105" y="8215593"/>
          <a:ext cx="196216" cy="1567315"/>
        </a:xfrm>
        <a:prstGeom prst="rightBrace">
          <a:avLst>
            <a:gd name="adj1" fmla="val 49317"/>
            <a:gd name="adj2" fmla="val 45944"/>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16</xdr:col>
      <xdr:colOff>28575</xdr:colOff>
      <xdr:row>0</xdr:row>
      <xdr:rowOff>38100</xdr:rowOff>
    </xdr:from>
    <xdr:to>
      <xdr:col>16</xdr:col>
      <xdr:colOff>600075</xdr:colOff>
      <xdr:row>0</xdr:row>
      <xdr:rowOff>247650</xdr:rowOff>
    </xdr:to>
    <xdr:sp macro="" textlink="">
      <xdr:nvSpPr>
        <xdr:cNvPr id="15" name="四角形: 角を丸くする 3">
          <a:extLst>
            <a:ext uri="{FF2B5EF4-FFF2-40B4-BE49-F238E27FC236}">
              <a16:creationId xmlns:a16="http://schemas.microsoft.com/office/drawing/2014/main" id="{00000000-0008-0000-0100-00000F000000}"/>
            </a:ext>
          </a:extLst>
        </xdr:cNvPr>
        <xdr:cNvSpPr/>
      </xdr:nvSpPr>
      <xdr:spPr>
        <a:xfrm>
          <a:off x="8124825" y="38100"/>
          <a:ext cx="571500" cy="209550"/>
        </a:xfrm>
        <a:prstGeom prst="roundRect">
          <a:avLst/>
        </a:prstGeom>
        <a:solidFill>
          <a:srgbClr val="CC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171450</xdr:colOff>
          <xdr:row>48</xdr:row>
          <xdr:rowOff>28575</xdr:rowOff>
        </xdr:from>
        <xdr:to>
          <xdr:col>8</xdr:col>
          <xdr:colOff>561975</xdr:colOff>
          <xdr:row>48</xdr:row>
          <xdr:rowOff>333375</xdr:rowOff>
        </xdr:to>
        <xdr:sp macro="" textlink="">
          <xdr:nvSpPr>
            <xdr:cNvPr id="15361" name="Group Box 1" hidden="1">
              <a:extLst>
                <a:ext uri="{63B3BB69-23CF-44E3-9099-C40C66FF867C}">
                  <a14:compatExt spid="_x0000_s15361"/>
                </a:ext>
                <a:ext uri="{FF2B5EF4-FFF2-40B4-BE49-F238E27FC236}">
                  <a16:creationId xmlns:a16="http://schemas.microsoft.com/office/drawing/2014/main" id="{00000000-0008-0000-0200-0000013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476250</xdr:colOff>
          <xdr:row>44</xdr:row>
          <xdr:rowOff>38100</xdr:rowOff>
        </xdr:from>
        <xdr:to>
          <xdr:col>9</xdr:col>
          <xdr:colOff>9525</xdr:colOff>
          <xdr:row>48</xdr:row>
          <xdr:rowOff>28575</xdr:rowOff>
        </xdr:to>
        <xdr:sp macro="" textlink="">
          <xdr:nvSpPr>
            <xdr:cNvPr id="15362" name="Group Box 13" hidden="1">
              <a:extLst>
                <a:ext uri="{63B3BB69-23CF-44E3-9099-C40C66FF867C}">
                  <a14:compatExt spid="_x0000_s15362"/>
                </a:ext>
                <a:ext uri="{FF2B5EF4-FFF2-40B4-BE49-F238E27FC236}">
                  <a16:creationId xmlns:a16="http://schemas.microsoft.com/office/drawing/2014/main" id="{00000000-0008-0000-0200-0000023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13</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657225</xdr:colOff>
          <xdr:row>44</xdr:row>
          <xdr:rowOff>85725</xdr:rowOff>
        </xdr:from>
        <xdr:to>
          <xdr:col>15</xdr:col>
          <xdr:colOff>76200</xdr:colOff>
          <xdr:row>48</xdr:row>
          <xdr:rowOff>76200</xdr:rowOff>
        </xdr:to>
        <xdr:sp macro="" textlink="">
          <xdr:nvSpPr>
            <xdr:cNvPr id="15363" name="Group Box 3" hidden="1">
              <a:extLst>
                <a:ext uri="{63B3BB69-23CF-44E3-9099-C40C66FF867C}">
                  <a14:compatExt spid="_x0000_s15363"/>
                </a:ext>
                <a:ext uri="{FF2B5EF4-FFF2-40B4-BE49-F238E27FC236}">
                  <a16:creationId xmlns:a16="http://schemas.microsoft.com/office/drawing/2014/main" id="{00000000-0008-0000-0200-0000033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76200</xdr:colOff>
          <xdr:row>45</xdr:row>
          <xdr:rowOff>9525</xdr:rowOff>
        </xdr:from>
        <xdr:to>
          <xdr:col>14</xdr:col>
          <xdr:colOff>809625</xdr:colOff>
          <xdr:row>45</xdr:row>
          <xdr:rowOff>180975</xdr:rowOff>
        </xdr:to>
        <xdr:sp macro="" textlink="">
          <xdr:nvSpPr>
            <xdr:cNvPr id="15364" name="Option Button 4" hidden="1">
              <a:extLst>
                <a:ext uri="{63B3BB69-23CF-44E3-9099-C40C66FF867C}">
                  <a14:compatExt spid="_x0000_s15364"/>
                </a:ext>
                <a:ext uri="{FF2B5EF4-FFF2-40B4-BE49-F238E27FC236}">
                  <a16:creationId xmlns:a16="http://schemas.microsoft.com/office/drawing/2014/main" id="{00000000-0008-0000-0200-00000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本 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76200</xdr:colOff>
          <xdr:row>45</xdr:row>
          <xdr:rowOff>200025</xdr:rowOff>
        </xdr:from>
        <xdr:to>
          <xdr:col>15</xdr:col>
          <xdr:colOff>9525</xdr:colOff>
          <xdr:row>46</xdr:row>
          <xdr:rowOff>152400</xdr:rowOff>
        </xdr:to>
        <xdr:sp macro="" textlink="">
          <xdr:nvSpPr>
            <xdr:cNvPr id="15365" name="Option Button 5" hidden="1">
              <a:extLst>
                <a:ext uri="{63B3BB69-23CF-44E3-9099-C40C66FF867C}">
                  <a14:compatExt spid="_x0000_s15365"/>
                </a:ext>
                <a:ext uri="{FF2B5EF4-FFF2-40B4-BE49-F238E27FC236}">
                  <a16:creationId xmlns:a16="http://schemas.microsoft.com/office/drawing/2014/main" id="{00000000-0008-0000-0200-00000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支 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76200</xdr:colOff>
          <xdr:row>46</xdr:row>
          <xdr:rowOff>161925</xdr:rowOff>
        </xdr:from>
        <xdr:to>
          <xdr:col>14</xdr:col>
          <xdr:colOff>828675</xdr:colOff>
          <xdr:row>48</xdr:row>
          <xdr:rowOff>0</xdr:rowOff>
        </xdr:to>
        <xdr:sp macro="" textlink="">
          <xdr:nvSpPr>
            <xdr:cNvPr id="15366" name="Option Button 6" hidden="1">
              <a:extLst>
                <a:ext uri="{63B3BB69-23CF-44E3-9099-C40C66FF867C}">
                  <a14:compatExt spid="_x0000_s15366"/>
                </a:ext>
                <a:ext uri="{FF2B5EF4-FFF2-40B4-BE49-F238E27FC236}">
                  <a16:creationId xmlns:a16="http://schemas.microsoft.com/office/drawing/2014/main" id="{00000000-0008-0000-0200-00000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出張所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609600</xdr:colOff>
          <xdr:row>44</xdr:row>
          <xdr:rowOff>152400</xdr:rowOff>
        </xdr:from>
        <xdr:to>
          <xdr:col>8</xdr:col>
          <xdr:colOff>657225</xdr:colOff>
          <xdr:row>45</xdr:row>
          <xdr:rowOff>190500</xdr:rowOff>
        </xdr:to>
        <xdr:sp macro="" textlink="">
          <xdr:nvSpPr>
            <xdr:cNvPr id="15367" name="Option Button 7" hidden="1">
              <a:extLst>
                <a:ext uri="{63B3BB69-23CF-44E3-9099-C40C66FF867C}">
                  <a14:compatExt spid="_x0000_s15367"/>
                </a:ext>
                <a:ext uri="{FF2B5EF4-FFF2-40B4-BE49-F238E27FC236}">
                  <a16:creationId xmlns:a16="http://schemas.microsoft.com/office/drawing/2014/main" id="{00000000-0008-0000-0200-00000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銀　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609600</xdr:colOff>
          <xdr:row>45</xdr:row>
          <xdr:rowOff>152400</xdr:rowOff>
        </xdr:from>
        <xdr:to>
          <xdr:col>8</xdr:col>
          <xdr:colOff>657225</xdr:colOff>
          <xdr:row>46</xdr:row>
          <xdr:rowOff>152400</xdr:rowOff>
        </xdr:to>
        <xdr:sp macro="" textlink="">
          <xdr:nvSpPr>
            <xdr:cNvPr id="15368" name="Option Button 8" hidden="1">
              <a:extLst>
                <a:ext uri="{63B3BB69-23CF-44E3-9099-C40C66FF867C}">
                  <a14:compatExt spid="_x0000_s15368"/>
                </a:ext>
                <a:ext uri="{FF2B5EF4-FFF2-40B4-BE49-F238E27FC236}">
                  <a16:creationId xmlns:a16="http://schemas.microsoft.com/office/drawing/2014/main" id="{00000000-0008-0000-0200-00000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信用金庫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609600</xdr:colOff>
          <xdr:row>46</xdr:row>
          <xdr:rowOff>142875</xdr:rowOff>
        </xdr:from>
        <xdr:to>
          <xdr:col>8</xdr:col>
          <xdr:colOff>657225</xdr:colOff>
          <xdr:row>48</xdr:row>
          <xdr:rowOff>9525</xdr:rowOff>
        </xdr:to>
        <xdr:sp macro="" textlink="">
          <xdr:nvSpPr>
            <xdr:cNvPr id="15369" name="Option Button 9" hidden="1">
              <a:extLst>
                <a:ext uri="{63B3BB69-23CF-44E3-9099-C40C66FF867C}">
                  <a14:compatExt spid="_x0000_s15369"/>
                </a:ext>
                <a:ext uri="{FF2B5EF4-FFF2-40B4-BE49-F238E27FC236}">
                  <a16:creationId xmlns:a16="http://schemas.microsoft.com/office/drawing/2014/main" id="{00000000-0008-0000-0200-00000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組　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48</xdr:row>
          <xdr:rowOff>47625</xdr:rowOff>
        </xdr:from>
        <xdr:to>
          <xdr:col>6</xdr:col>
          <xdr:colOff>342900</xdr:colOff>
          <xdr:row>48</xdr:row>
          <xdr:rowOff>333375</xdr:rowOff>
        </xdr:to>
        <xdr:sp macro="" textlink="">
          <xdr:nvSpPr>
            <xdr:cNvPr id="15370" name="Option Button 10" hidden="1">
              <a:extLst>
                <a:ext uri="{63B3BB69-23CF-44E3-9099-C40C66FF867C}">
                  <a14:compatExt spid="_x0000_s15370"/>
                </a:ext>
                <a:ext uri="{FF2B5EF4-FFF2-40B4-BE49-F238E27FC236}">
                  <a16:creationId xmlns:a16="http://schemas.microsoft.com/office/drawing/2014/main" id="{00000000-0008-0000-0200-00000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普通預金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495300</xdr:colOff>
          <xdr:row>48</xdr:row>
          <xdr:rowOff>66675</xdr:rowOff>
        </xdr:from>
        <xdr:to>
          <xdr:col>7</xdr:col>
          <xdr:colOff>180975</xdr:colOff>
          <xdr:row>48</xdr:row>
          <xdr:rowOff>314325</xdr:rowOff>
        </xdr:to>
        <xdr:sp macro="" textlink="">
          <xdr:nvSpPr>
            <xdr:cNvPr id="15371" name="Option Button 11" hidden="1">
              <a:extLst>
                <a:ext uri="{63B3BB69-23CF-44E3-9099-C40C66FF867C}">
                  <a14:compatExt spid="_x0000_s15371"/>
                </a:ext>
                <a:ext uri="{FF2B5EF4-FFF2-40B4-BE49-F238E27FC236}">
                  <a16:creationId xmlns:a16="http://schemas.microsoft.com/office/drawing/2014/main" id="{00000000-0008-0000-0200-00000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当座預金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381000</xdr:colOff>
          <xdr:row>48</xdr:row>
          <xdr:rowOff>47625</xdr:rowOff>
        </xdr:from>
        <xdr:to>
          <xdr:col>8</xdr:col>
          <xdr:colOff>333375</xdr:colOff>
          <xdr:row>48</xdr:row>
          <xdr:rowOff>333375</xdr:rowOff>
        </xdr:to>
        <xdr:sp macro="" textlink="">
          <xdr:nvSpPr>
            <xdr:cNvPr id="15372" name="Option Button 12" hidden="1">
              <a:extLst>
                <a:ext uri="{63B3BB69-23CF-44E3-9099-C40C66FF867C}">
                  <a14:compatExt spid="_x0000_s15372"/>
                </a:ext>
                <a:ext uri="{FF2B5EF4-FFF2-40B4-BE49-F238E27FC236}">
                  <a16:creationId xmlns:a16="http://schemas.microsoft.com/office/drawing/2014/main" id="{00000000-0008-0000-0200-00000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その他</a:t>
              </a:r>
            </a:p>
          </xdr:txBody>
        </xdr:sp>
        <xdr:clientData/>
      </xdr:twoCellAnchor>
    </mc:Choice>
    <mc:Fallback/>
  </mc:AlternateContent>
  <xdr:twoCellAnchor>
    <xdr:from>
      <xdr:col>16</xdr:col>
      <xdr:colOff>278855</xdr:colOff>
      <xdr:row>45</xdr:row>
      <xdr:rowOff>33618</xdr:rowOff>
    </xdr:from>
    <xdr:to>
      <xdr:col>16</xdr:col>
      <xdr:colOff>475071</xdr:colOff>
      <xdr:row>52</xdr:row>
      <xdr:rowOff>124558</xdr:rowOff>
    </xdr:to>
    <xdr:sp macro="" textlink="">
      <xdr:nvSpPr>
        <xdr:cNvPr id="14" name="右中かっこ 13">
          <a:extLst>
            <a:ext uri="{FF2B5EF4-FFF2-40B4-BE49-F238E27FC236}">
              <a16:creationId xmlns:a16="http://schemas.microsoft.com/office/drawing/2014/main" id="{00000000-0008-0000-0200-00000E000000}"/>
            </a:ext>
          </a:extLst>
        </xdr:cNvPr>
        <xdr:cNvSpPr/>
      </xdr:nvSpPr>
      <xdr:spPr>
        <a:xfrm>
          <a:off x="8375105" y="8215593"/>
          <a:ext cx="196216" cy="1567315"/>
        </a:xfrm>
        <a:prstGeom prst="rightBrace">
          <a:avLst>
            <a:gd name="adj1" fmla="val 49317"/>
            <a:gd name="adj2" fmla="val 45944"/>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16</xdr:col>
      <xdr:colOff>28575</xdr:colOff>
      <xdr:row>0</xdr:row>
      <xdr:rowOff>38100</xdr:rowOff>
    </xdr:from>
    <xdr:to>
      <xdr:col>16</xdr:col>
      <xdr:colOff>600075</xdr:colOff>
      <xdr:row>0</xdr:row>
      <xdr:rowOff>247650</xdr:rowOff>
    </xdr:to>
    <xdr:sp macro="" textlink="">
      <xdr:nvSpPr>
        <xdr:cNvPr id="15" name="四角形: 角を丸くする 3">
          <a:extLst>
            <a:ext uri="{FF2B5EF4-FFF2-40B4-BE49-F238E27FC236}">
              <a16:creationId xmlns:a16="http://schemas.microsoft.com/office/drawing/2014/main" id="{00000000-0008-0000-0200-00000F000000}"/>
            </a:ext>
          </a:extLst>
        </xdr:cNvPr>
        <xdr:cNvSpPr/>
      </xdr:nvSpPr>
      <xdr:spPr>
        <a:xfrm>
          <a:off x="8124825" y="38100"/>
          <a:ext cx="571500" cy="209550"/>
        </a:xfrm>
        <a:prstGeom prst="roundRect">
          <a:avLst/>
        </a:prstGeom>
        <a:solidFill>
          <a:srgbClr val="CC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0</xdr:colOff>
      <xdr:row>36</xdr:row>
      <xdr:rowOff>12700</xdr:rowOff>
    </xdr:from>
    <xdr:to>
      <xdr:col>15</xdr:col>
      <xdr:colOff>0</xdr:colOff>
      <xdr:row>36</xdr:row>
      <xdr:rowOff>317500</xdr:rowOff>
    </xdr:to>
    <xdr:sp macro="" textlink="">
      <xdr:nvSpPr>
        <xdr:cNvPr id="16" name="四角形: 角を丸くする 10">
          <a:extLst>
            <a:ext uri="{FF2B5EF4-FFF2-40B4-BE49-F238E27FC236}">
              <a16:creationId xmlns:a16="http://schemas.microsoft.com/office/drawing/2014/main" id="{00000000-0008-0000-0200-000010000000}"/>
            </a:ext>
          </a:extLst>
        </xdr:cNvPr>
        <xdr:cNvSpPr/>
      </xdr:nvSpPr>
      <xdr:spPr>
        <a:xfrm>
          <a:off x="76200" y="5562600"/>
          <a:ext cx="7823200" cy="304800"/>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304801</xdr:colOff>
      <xdr:row>38</xdr:row>
      <xdr:rowOff>304800</xdr:rowOff>
    </xdr:from>
    <xdr:to>
      <xdr:col>12</xdr:col>
      <xdr:colOff>838201</xdr:colOff>
      <xdr:row>38</xdr:row>
      <xdr:rowOff>584722</xdr:rowOff>
    </xdr:to>
    <xdr:sp macro="" textlink="">
      <xdr:nvSpPr>
        <xdr:cNvPr id="17" name="吹き出し: 角を丸めた四角形 9">
          <a:extLst>
            <a:ext uri="{FF2B5EF4-FFF2-40B4-BE49-F238E27FC236}">
              <a16:creationId xmlns:a16="http://schemas.microsoft.com/office/drawing/2014/main" id="{00000000-0008-0000-0200-000011000000}"/>
            </a:ext>
          </a:extLst>
        </xdr:cNvPr>
        <xdr:cNvSpPr/>
      </xdr:nvSpPr>
      <xdr:spPr>
        <a:xfrm>
          <a:off x="2387601" y="6261100"/>
          <a:ext cx="3924300" cy="279922"/>
        </a:xfrm>
        <a:prstGeom prst="wedgeRoundRectCallout">
          <a:avLst>
            <a:gd name="adj1" fmla="val -36179"/>
            <a:gd name="adj2" fmla="val -163868"/>
            <a:gd name="adj3" fmla="val 16667"/>
          </a:avLst>
        </a:prstGeom>
        <a:solidFill>
          <a:srgbClr val="FF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900" b="1">
              <a:solidFill>
                <a:sysClr val="windowText" lastClr="000000"/>
              </a:solidFill>
            </a:rPr>
            <a:t>※</a:t>
          </a:r>
          <a:r>
            <a:rPr kumimoji="1" lang="ja-JP" altLang="en-US" sz="900" b="1">
              <a:solidFill>
                <a:sysClr val="windowText" lastClr="000000"/>
              </a:solidFill>
            </a:rPr>
            <a:t>インボイス請求書の要件を満たす項目のため、削除しないで下さい。</a:t>
          </a:r>
        </a:p>
      </xdr:txBody>
    </xdr:sp>
    <xdr:clientData/>
  </xdr:twoCellAnchor>
  <xdr:twoCellAnchor>
    <xdr:from>
      <xdr:col>6</xdr:col>
      <xdr:colOff>342900</xdr:colOff>
      <xdr:row>21</xdr:row>
      <xdr:rowOff>152400</xdr:rowOff>
    </xdr:from>
    <xdr:to>
      <xdr:col>12</xdr:col>
      <xdr:colOff>601434</xdr:colOff>
      <xdr:row>24</xdr:row>
      <xdr:rowOff>205014</xdr:rowOff>
    </xdr:to>
    <xdr:sp macro="" textlink="">
      <xdr:nvSpPr>
        <xdr:cNvPr id="18" name="吹き出し: 角を丸めた四角形 19">
          <a:extLst>
            <a:ext uri="{FF2B5EF4-FFF2-40B4-BE49-F238E27FC236}">
              <a16:creationId xmlns:a16="http://schemas.microsoft.com/office/drawing/2014/main" id="{00000000-0008-0000-0200-000012000000}"/>
            </a:ext>
          </a:extLst>
        </xdr:cNvPr>
        <xdr:cNvSpPr/>
      </xdr:nvSpPr>
      <xdr:spPr>
        <a:xfrm>
          <a:off x="2425700" y="5054600"/>
          <a:ext cx="3649434" cy="370114"/>
        </a:xfrm>
        <a:prstGeom prst="wedgeRoundRectCallout">
          <a:avLst>
            <a:gd name="adj1" fmla="val -11637"/>
            <a:gd name="adj2" fmla="val -20427"/>
            <a:gd name="adj3" fmla="val 16667"/>
          </a:avLst>
        </a:prstGeom>
        <a:solidFill>
          <a:srgbClr val="FF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lstStyle/>
        <a:p>
          <a:pPr algn="l"/>
          <a:r>
            <a:rPr kumimoji="1" lang="ja-JP" altLang="en-US" sz="900" b="1">
              <a:solidFill>
                <a:sysClr val="windowText" lastClr="000000"/>
              </a:solidFill>
            </a:rPr>
            <a:t>一括払いを選択した場合、分割払いの明細は非表示となります。</a:t>
          </a:r>
        </a:p>
      </xdr:txBody>
    </xdr:sp>
    <xdr:clientData/>
  </xdr:twoCellAnchor>
  <xdr:twoCellAnchor>
    <xdr:from>
      <xdr:col>6</xdr:col>
      <xdr:colOff>25400</xdr:colOff>
      <xdr:row>21</xdr:row>
      <xdr:rowOff>76200</xdr:rowOff>
    </xdr:from>
    <xdr:to>
      <xdr:col>12</xdr:col>
      <xdr:colOff>868135</xdr:colOff>
      <xdr:row>24</xdr:row>
      <xdr:rowOff>293914</xdr:rowOff>
    </xdr:to>
    <xdr:sp macro="" textlink="">
      <xdr:nvSpPr>
        <xdr:cNvPr id="19" name="四角形: 角を丸くする 18">
          <a:extLst>
            <a:ext uri="{FF2B5EF4-FFF2-40B4-BE49-F238E27FC236}">
              <a16:creationId xmlns:a16="http://schemas.microsoft.com/office/drawing/2014/main" id="{00000000-0008-0000-0200-000013000000}"/>
            </a:ext>
          </a:extLst>
        </xdr:cNvPr>
        <xdr:cNvSpPr/>
      </xdr:nvSpPr>
      <xdr:spPr>
        <a:xfrm>
          <a:off x="2108200" y="4978400"/>
          <a:ext cx="4233635" cy="535214"/>
        </a:xfrm>
        <a:prstGeom prst="roundRect">
          <a:avLst/>
        </a:prstGeom>
        <a:noFill/>
        <a:ln w="25400">
          <a:solidFill>
            <a:srgbClr val="00B0F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165100</xdr:colOff>
      <xdr:row>20</xdr:row>
      <xdr:rowOff>0</xdr:rowOff>
    </xdr:from>
    <xdr:to>
      <xdr:col>8</xdr:col>
      <xdr:colOff>741091</xdr:colOff>
      <xdr:row>20</xdr:row>
      <xdr:rowOff>276225</xdr:rowOff>
    </xdr:to>
    <xdr:sp macro="" textlink="">
      <xdr:nvSpPr>
        <xdr:cNvPr id="20" name="四角形: 角を丸くする 10">
          <a:extLst>
            <a:ext uri="{FF2B5EF4-FFF2-40B4-BE49-F238E27FC236}">
              <a16:creationId xmlns:a16="http://schemas.microsoft.com/office/drawing/2014/main" id="{00000000-0008-0000-0200-000014000000}"/>
            </a:ext>
          </a:extLst>
        </xdr:cNvPr>
        <xdr:cNvSpPr/>
      </xdr:nvSpPr>
      <xdr:spPr>
        <a:xfrm>
          <a:off x="3340100" y="4610100"/>
          <a:ext cx="1261791" cy="276225"/>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63500</xdr:colOff>
      <xdr:row>16</xdr:row>
      <xdr:rowOff>25400</xdr:rowOff>
    </xdr:from>
    <xdr:to>
      <xdr:col>11</xdr:col>
      <xdr:colOff>24266</xdr:colOff>
      <xdr:row>17</xdr:row>
      <xdr:rowOff>268627</xdr:rowOff>
    </xdr:to>
    <xdr:sp macro="" textlink="">
      <xdr:nvSpPr>
        <xdr:cNvPr id="22" name="四角形: 角を丸くする 14">
          <a:extLst>
            <a:ext uri="{FF2B5EF4-FFF2-40B4-BE49-F238E27FC236}">
              <a16:creationId xmlns:a16="http://schemas.microsoft.com/office/drawing/2014/main" id="{00000000-0008-0000-0200-000016000000}"/>
            </a:ext>
          </a:extLst>
        </xdr:cNvPr>
        <xdr:cNvSpPr/>
      </xdr:nvSpPr>
      <xdr:spPr>
        <a:xfrm>
          <a:off x="3924300" y="3683000"/>
          <a:ext cx="1522866" cy="586127"/>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0</xdr:colOff>
      <xdr:row>20</xdr:row>
      <xdr:rowOff>12700</xdr:rowOff>
    </xdr:from>
    <xdr:to>
      <xdr:col>13</xdr:col>
      <xdr:colOff>673100</xdr:colOff>
      <xdr:row>20</xdr:row>
      <xdr:rowOff>266700</xdr:rowOff>
    </xdr:to>
    <xdr:sp macro="" textlink="">
      <xdr:nvSpPr>
        <xdr:cNvPr id="23" name="四角形: 角を丸くする 12">
          <a:extLst>
            <a:ext uri="{FF2B5EF4-FFF2-40B4-BE49-F238E27FC236}">
              <a16:creationId xmlns:a16="http://schemas.microsoft.com/office/drawing/2014/main" id="{00000000-0008-0000-0200-000017000000}"/>
            </a:ext>
          </a:extLst>
        </xdr:cNvPr>
        <xdr:cNvSpPr/>
      </xdr:nvSpPr>
      <xdr:spPr>
        <a:xfrm>
          <a:off x="6350000" y="4622800"/>
          <a:ext cx="673100" cy="254000"/>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558800</xdr:colOff>
      <xdr:row>13</xdr:row>
      <xdr:rowOff>190500</xdr:rowOff>
    </xdr:from>
    <xdr:to>
      <xdr:col>14</xdr:col>
      <xdr:colOff>736260</xdr:colOff>
      <xdr:row>18</xdr:row>
      <xdr:rowOff>18030</xdr:rowOff>
    </xdr:to>
    <xdr:sp macro="" textlink="">
      <xdr:nvSpPr>
        <xdr:cNvPr id="25" name="吹き出し: 角を丸めた四角形 11">
          <a:extLst>
            <a:ext uri="{FF2B5EF4-FFF2-40B4-BE49-F238E27FC236}">
              <a16:creationId xmlns:a16="http://schemas.microsoft.com/office/drawing/2014/main" id="{00000000-0008-0000-0200-000019000000}"/>
            </a:ext>
          </a:extLst>
        </xdr:cNvPr>
        <xdr:cNvSpPr/>
      </xdr:nvSpPr>
      <xdr:spPr>
        <a:xfrm>
          <a:off x="6032500" y="3263900"/>
          <a:ext cx="1739560" cy="1046730"/>
        </a:xfrm>
        <a:prstGeom prst="wedgeRoundRectCallout">
          <a:avLst>
            <a:gd name="adj1" fmla="val 3373"/>
            <a:gd name="adj2" fmla="val 78380"/>
            <a:gd name="adj3" fmla="val 16667"/>
          </a:avLst>
        </a:prstGeom>
        <a:solidFill>
          <a:srgbClr val="FF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900" b="1">
              <a:solidFill>
                <a:sysClr val="windowText" lastClr="000000"/>
              </a:solidFill>
              <a:effectLst/>
              <a:latin typeface="+mn-lt"/>
              <a:ea typeface="+mn-ea"/>
              <a:cs typeface="+mn-cs"/>
            </a:rPr>
            <a:t>一括払いを選択”○”して下さい</a:t>
          </a:r>
          <a:r>
            <a:rPr kumimoji="1" lang="ja-JP" altLang="ja-JP" sz="1100" b="1">
              <a:solidFill>
                <a:sysClr val="windowText" lastClr="000000"/>
              </a:solidFill>
              <a:effectLst/>
              <a:latin typeface="+mn-lt"/>
              <a:ea typeface="+mn-ea"/>
              <a:cs typeface="+mn-cs"/>
            </a:rPr>
            <a:t>。</a:t>
          </a:r>
          <a:endParaRPr lang="ja-JP" altLang="ja-JP" sz="900">
            <a:solidFill>
              <a:sysClr val="windowText" lastClr="000000"/>
            </a:solidFill>
            <a:effectLst/>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900" b="1">
              <a:solidFill>
                <a:sysClr val="windowText" lastClr="000000"/>
              </a:solidFill>
              <a:effectLst/>
              <a:latin typeface="+mn-lt"/>
              <a:ea typeface="+mn-ea"/>
              <a:cs typeface="+mn-cs"/>
            </a:rPr>
            <a:t>今回請求を</a:t>
          </a:r>
          <a:r>
            <a:rPr kumimoji="1" lang="ja-JP" altLang="en-US" sz="900" b="1">
              <a:solidFill>
                <a:sysClr val="windowText" lastClr="000000"/>
              </a:solidFill>
              <a:effectLst/>
              <a:latin typeface="+mn-lt"/>
              <a:ea typeface="+mn-ea"/>
              <a:cs typeface="+mn-cs"/>
            </a:rPr>
            <a:t>選択</a:t>
          </a:r>
          <a:r>
            <a:rPr kumimoji="1" lang="ja-JP" altLang="ja-JP" sz="900" b="1">
              <a:solidFill>
                <a:sysClr val="windowText" lastClr="000000"/>
              </a:solidFill>
              <a:effectLst/>
              <a:latin typeface="+mn-lt"/>
              <a:ea typeface="+mn-ea"/>
              <a:cs typeface="+mn-cs"/>
            </a:rPr>
            <a:t> ”○” </a:t>
          </a:r>
          <a:r>
            <a:rPr kumimoji="1" lang="en-US" altLang="ja-JP" sz="900" b="1">
              <a:solidFill>
                <a:sysClr val="windowText" lastClr="000000"/>
              </a:solidFill>
              <a:effectLst/>
              <a:latin typeface="+mn-lt"/>
              <a:ea typeface="+mn-ea"/>
              <a:cs typeface="+mn-cs"/>
            </a:rPr>
            <a:t> </a:t>
          </a:r>
          <a:r>
            <a:rPr kumimoji="1" lang="ja-JP" altLang="ja-JP" sz="900" b="1">
              <a:solidFill>
                <a:sysClr val="windowText" lastClr="000000"/>
              </a:solidFill>
              <a:effectLst/>
              <a:latin typeface="+mn-lt"/>
              <a:ea typeface="+mn-ea"/>
              <a:cs typeface="+mn-cs"/>
            </a:rPr>
            <a:t>すると請求額</a:t>
          </a:r>
          <a:r>
            <a:rPr kumimoji="1" lang="ja-JP" altLang="en-US" sz="900" b="1">
              <a:solidFill>
                <a:sysClr val="windowText" lastClr="000000"/>
              </a:solidFill>
              <a:effectLst/>
              <a:latin typeface="+mn-lt"/>
              <a:ea typeface="+mn-ea"/>
              <a:cs typeface="+mn-cs"/>
            </a:rPr>
            <a:t>を</a:t>
          </a:r>
          <a:r>
            <a:rPr kumimoji="1" lang="ja-JP" altLang="ja-JP" sz="900" b="1">
              <a:solidFill>
                <a:sysClr val="windowText" lastClr="000000"/>
              </a:solidFill>
              <a:effectLst/>
              <a:latin typeface="+mn-lt"/>
              <a:ea typeface="+mn-ea"/>
              <a:cs typeface="+mn-cs"/>
            </a:rPr>
            <a:t>自動表示</a:t>
          </a:r>
          <a:r>
            <a:rPr kumimoji="1" lang="ja-JP" altLang="en-US" sz="900" b="1">
              <a:solidFill>
                <a:sysClr val="windowText" lastClr="000000"/>
              </a:solidFill>
              <a:effectLst/>
              <a:latin typeface="+mn-lt"/>
              <a:ea typeface="+mn-ea"/>
              <a:cs typeface="+mn-cs"/>
            </a:rPr>
            <a:t>します。</a:t>
          </a:r>
          <a:endParaRPr kumimoji="1" lang="en-US" altLang="ja-JP" sz="1100" b="0">
            <a:solidFill>
              <a:schemeClr val="lt1"/>
            </a:solidFill>
            <a:effectLst/>
            <a:latin typeface="+mn-lt"/>
            <a:ea typeface="+mn-ea"/>
            <a:cs typeface="+mn-cs"/>
          </a:endParaRPr>
        </a:p>
      </xdr:txBody>
    </xdr:sp>
    <xdr:clientData/>
  </xdr:twoCellAnchor>
  <xdr:twoCellAnchor>
    <xdr:from>
      <xdr:col>12</xdr:col>
      <xdr:colOff>596900</xdr:colOff>
      <xdr:row>16</xdr:row>
      <xdr:rowOff>114300</xdr:rowOff>
    </xdr:from>
    <xdr:to>
      <xdr:col>14</xdr:col>
      <xdr:colOff>602343</xdr:colOff>
      <xdr:row>17</xdr:row>
      <xdr:rowOff>196848</xdr:rowOff>
    </xdr:to>
    <xdr:sp macro="" textlink="">
      <xdr:nvSpPr>
        <xdr:cNvPr id="26" name="四角形: 角を丸くする 15">
          <a:extLst>
            <a:ext uri="{FF2B5EF4-FFF2-40B4-BE49-F238E27FC236}">
              <a16:creationId xmlns:a16="http://schemas.microsoft.com/office/drawing/2014/main" id="{00000000-0008-0000-0200-00001A000000}"/>
            </a:ext>
          </a:extLst>
        </xdr:cNvPr>
        <xdr:cNvSpPr/>
      </xdr:nvSpPr>
      <xdr:spPr>
        <a:xfrm>
          <a:off x="6070600" y="3771900"/>
          <a:ext cx="1567543" cy="425448"/>
        </a:xfrm>
        <a:prstGeom prst="roundRect">
          <a:avLst/>
        </a:prstGeom>
        <a:no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0</xdr:colOff>
      <xdr:row>17</xdr:row>
      <xdr:rowOff>12700</xdr:rowOff>
    </xdr:from>
    <xdr:to>
      <xdr:col>12</xdr:col>
      <xdr:colOff>571500</xdr:colOff>
      <xdr:row>17</xdr:row>
      <xdr:rowOff>12700</xdr:rowOff>
    </xdr:to>
    <xdr:cxnSp macro="">
      <xdr:nvCxnSpPr>
        <xdr:cNvPr id="27" name="直線矢印コネクタ 26">
          <a:extLst>
            <a:ext uri="{FF2B5EF4-FFF2-40B4-BE49-F238E27FC236}">
              <a16:creationId xmlns:a16="http://schemas.microsoft.com/office/drawing/2014/main" id="{00000000-0008-0000-0200-00001B000000}"/>
            </a:ext>
          </a:extLst>
        </xdr:cNvPr>
        <xdr:cNvCxnSpPr/>
      </xdr:nvCxnSpPr>
      <xdr:spPr>
        <a:xfrm flipH="1">
          <a:off x="5473700" y="4013200"/>
          <a:ext cx="571500" cy="0"/>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850900</xdr:colOff>
      <xdr:row>6</xdr:row>
      <xdr:rowOff>0</xdr:rowOff>
    </xdr:from>
    <xdr:to>
      <xdr:col>15</xdr:col>
      <xdr:colOff>15059</xdr:colOff>
      <xdr:row>6</xdr:row>
      <xdr:rowOff>244225</xdr:rowOff>
    </xdr:to>
    <xdr:sp macro="" textlink="">
      <xdr:nvSpPr>
        <xdr:cNvPr id="30" name="四角形: 角を丸くする 6">
          <a:extLst>
            <a:ext uri="{FF2B5EF4-FFF2-40B4-BE49-F238E27FC236}">
              <a16:creationId xmlns:a16="http://schemas.microsoft.com/office/drawing/2014/main" id="{00000000-0008-0000-0200-00001E000000}"/>
            </a:ext>
          </a:extLst>
        </xdr:cNvPr>
        <xdr:cNvSpPr/>
      </xdr:nvSpPr>
      <xdr:spPr>
        <a:xfrm>
          <a:off x="6324600" y="1587500"/>
          <a:ext cx="1589859" cy="244225"/>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203200</xdr:colOff>
      <xdr:row>5</xdr:row>
      <xdr:rowOff>101600</xdr:rowOff>
    </xdr:from>
    <xdr:to>
      <xdr:col>6</xdr:col>
      <xdr:colOff>941614</xdr:colOff>
      <xdr:row>8</xdr:row>
      <xdr:rowOff>65700</xdr:rowOff>
    </xdr:to>
    <xdr:sp macro="" textlink="">
      <xdr:nvSpPr>
        <xdr:cNvPr id="31" name="吹き出し: 角を丸めた四角形 7">
          <a:extLst>
            <a:ext uri="{FF2B5EF4-FFF2-40B4-BE49-F238E27FC236}">
              <a16:creationId xmlns:a16="http://schemas.microsoft.com/office/drawing/2014/main" id="{00000000-0008-0000-0200-00001F000000}"/>
            </a:ext>
          </a:extLst>
        </xdr:cNvPr>
        <xdr:cNvSpPr/>
      </xdr:nvSpPr>
      <xdr:spPr>
        <a:xfrm>
          <a:off x="279400" y="1320800"/>
          <a:ext cx="2745014" cy="764200"/>
        </a:xfrm>
        <a:prstGeom prst="wedgeRoundRectCallout">
          <a:avLst>
            <a:gd name="adj1" fmla="val 167321"/>
            <a:gd name="adj2" fmla="val 4652"/>
            <a:gd name="adj3" fmla="val 16667"/>
          </a:avLst>
        </a:prstGeom>
        <a:solidFill>
          <a:srgbClr val="FF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900" b="1">
              <a:solidFill>
                <a:srgbClr val="FF0000"/>
              </a:solidFill>
            </a:rPr>
            <a:t>【</a:t>
          </a:r>
          <a:r>
            <a:rPr kumimoji="1" lang="ja-JP" altLang="en-US" sz="900" b="1">
              <a:solidFill>
                <a:srgbClr val="FF0000"/>
              </a:solidFill>
            </a:rPr>
            <a:t>重要</a:t>
          </a:r>
          <a:r>
            <a:rPr kumimoji="1" lang="en-US" altLang="ja-JP" sz="900" b="1">
              <a:solidFill>
                <a:srgbClr val="FF0000"/>
              </a:solidFill>
            </a:rPr>
            <a:t>】</a:t>
          </a:r>
          <a:r>
            <a:rPr kumimoji="1" lang="ja-JP" altLang="en-US" sz="900" b="1">
              <a:solidFill>
                <a:sysClr val="windowText" lastClr="000000"/>
              </a:solidFill>
            </a:rPr>
            <a:t>適格請求書発行事業者登録番号を正確に記入して下さい。</a:t>
          </a:r>
          <a:r>
            <a:rPr kumimoji="1" lang="ja-JP" altLang="en-US" sz="900" b="1" u="none">
              <a:solidFill>
                <a:sysClr val="windowText" lastClr="000000"/>
              </a:solidFill>
            </a:rPr>
            <a:t>免税事業者及び番号申請中の場合は、「対象外」と記入して下さい。</a:t>
          </a:r>
        </a:p>
      </xdr:txBody>
    </xdr:sp>
    <xdr:clientData/>
  </xdr:twoCellAnchor>
  <xdr:twoCellAnchor>
    <xdr:from>
      <xdr:col>4</xdr:col>
      <xdr:colOff>419100</xdr:colOff>
      <xdr:row>0</xdr:row>
      <xdr:rowOff>152400</xdr:rowOff>
    </xdr:from>
    <xdr:to>
      <xdr:col>10</xdr:col>
      <xdr:colOff>254453</xdr:colOff>
      <xdr:row>2</xdr:row>
      <xdr:rowOff>166008</xdr:rowOff>
    </xdr:to>
    <xdr:sp macro="" textlink="">
      <xdr:nvSpPr>
        <xdr:cNvPr id="32" name="メモ 31">
          <a:extLst>
            <a:ext uri="{FF2B5EF4-FFF2-40B4-BE49-F238E27FC236}">
              <a16:creationId xmlns:a16="http://schemas.microsoft.com/office/drawing/2014/main" id="{00000000-0008-0000-0200-000020000000}"/>
            </a:ext>
          </a:extLst>
        </xdr:cNvPr>
        <xdr:cNvSpPr/>
      </xdr:nvSpPr>
      <xdr:spPr>
        <a:xfrm>
          <a:off x="1968500" y="152400"/>
          <a:ext cx="3073853" cy="547008"/>
        </a:xfrm>
        <a:prstGeom prst="foldedCorner">
          <a:avLst/>
        </a:prstGeom>
        <a:solidFill>
          <a:schemeClr val="accent4">
            <a:lumMod val="20000"/>
            <a:lumOff val="80000"/>
          </a:schemeClr>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a:solidFill>
                <a:schemeClr val="tx1"/>
              </a:solidFill>
            </a:rPr>
            <a:t>一括払いの場合</a:t>
          </a:r>
        </a:p>
      </xdr:txBody>
    </xdr:sp>
    <xdr:clientData/>
  </xdr:twoCellAnchor>
  <xdr:twoCellAnchor>
    <xdr:from>
      <xdr:col>1</xdr:col>
      <xdr:colOff>342900</xdr:colOff>
      <xdr:row>9</xdr:row>
      <xdr:rowOff>330200</xdr:rowOff>
    </xdr:from>
    <xdr:to>
      <xdr:col>7</xdr:col>
      <xdr:colOff>2722</xdr:colOff>
      <xdr:row>13</xdr:row>
      <xdr:rowOff>318022</xdr:rowOff>
    </xdr:to>
    <xdr:sp macro="" textlink="">
      <xdr:nvSpPr>
        <xdr:cNvPr id="33" name="吹き出し: 角を丸めた四角形 9">
          <a:extLst>
            <a:ext uri="{FF2B5EF4-FFF2-40B4-BE49-F238E27FC236}">
              <a16:creationId xmlns:a16="http://schemas.microsoft.com/office/drawing/2014/main" id="{00000000-0008-0000-0200-000021000000}"/>
            </a:ext>
          </a:extLst>
        </xdr:cNvPr>
        <xdr:cNvSpPr/>
      </xdr:nvSpPr>
      <xdr:spPr>
        <a:xfrm>
          <a:off x="419100" y="2552700"/>
          <a:ext cx="2758622" cy="838722"/>
        </a:xfrm>
        <a:prstGeom prst="wedgeRoundRectCallout">
          <a:avLst>
            <a:gd name="adj1" fmla="val 61273"/>
            <a:gd name="adj2" fmla="val 192399"/>
            <a:gd name="adj3" fmla="val 16667"/>
          </a:avLst>
        </a:prstGeom>
        <a:solidFill>
          <a:srgbClr val="FF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b="1">
              <a:solidFill>
                <a:sysClr val="windowText" lastClr="000000"/>
              </a:solidFill>
            </a:rPr>
            <a:t>当初契約額を入力して下さい。契約額に対する消費税額及び</a:t>
          </a:r>
          <a:r>
            <a:rPr kumimoji="1" lang="en-US" altLang="ja-JP" sz="900" b="1">
              <a:solidFill>
                <a:sysClr val="windowText" lastClr="000000"/>
              </a:solidFill>
            </a:rPr>
            <a:t>2</a:t>
          </a:r>
          <a:r>
            <a:rPr kumimoji="1" lang="ja-JP" altLang="en-US" sz="900" b="1">
              <a:solidFill>
                <a:sysClr val="windowText" lastClr="000000"/>
              </a:solidFill>
            </a:rPr>
            <a:t>回分割払い</a:t>
          </a:r>
          <a:r>
            <a:rPr kumimoji="1" lang="en-US" altLang="ja-JP" sz="900" b="1">
              <a:solidFill>
                <a:sysClr val="windowText" lastClr="000000"/>
              </a:solidFill>
            </a:rPr>
            <a:t>(</a:t>
          </a:r>
          <a:r>
            <a:rPr kumimoji="1" lang="ja-JP" altLang="en-US" sz="900" b="1">
              <a:solidFill>
                <a:sysClr val="windowText" lastClr="000000"/>
              </a:solidFill>
            </a:rPr>
            <a:t>半期毎の支払額および消費税額</a:t>
          </a:r>
          <a:r>
            <a:rPr kumimoji="1" lang="en-US" altLang="ja-JP" sz="900" b="1">
              <a:solidFill>
                <a:sysClr val="windowText" lastClr="000000"/>
              </a:solidFill>
            </a:rPr>
            <a:t>)</a:t>
          </a:r>
          <a:r>
            <a:rPr kumimoji="1" lang="ja-JP" altLang="en-US" sz="900" b="1">
              <a:solidFill>
                <a:sysClr val="windowText" lastClr="000000"/>
              </a:solidFill>
            </a:rPr>
            <a:t>が自動表示されます。</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12</xdr:col>
      <xdr:colOff>520700</xdr:colOff>
      <xdr:row>13</xdr:row>
      <xdr:rowOff>0</xdr:rowOff>
    </xdr:from>
    <xdr:to>
      <xdr:col>14</xdr:col>
      <xdr:colOff>853620</xdr:colOff>
      <xdr:row>17</xdr:row>
      <xdr:rowOff>264772</xdr:rowOff>
    </xdr:to>
    <xdr:sp macro="" textlink="">
      <xdr:nvSpPr>
        <xdr:cNvPr id="31" name="吹き出し: 角を丸めた四角形 11">
          <a:extLst>
            <a:ext uri="{FF2B5EF4-FFF2-40B4-BE49-F238E27FC236}">
              <a16:creationId xmlns:a16="http://schemas.microsoft.com/office/drawing/2014/main" id="{00000000-0008-0000-0300-00001F000000}"/>
            </a:ext>
          </a:extLst>
        </xdr:cNvPr>
        <xdr:cNvSpPr/>
      </xdr:nvSpPr>
      <xdr:spPr>
        <a:xfrm>
          <a:off x="5994400" y="3073400"/>
          <a:ext cx="1895020" cy="1191872"/>
        </a:xfrm>
        <a:prstGeom prst="wedgeRoundRectCallout">
          <a:avLst>
            <a:gd name="adj1" fmla="val -15802"/>
            <a:gd name="adj2" fmla="val 124360"/>
            <a:gd name="adj3" fmla="val 16667"/>
          </a:avLst>
        </a:prstGeom>
        <a:solidFill>
          <a:srgbClr val="FF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1">
              <a:solidFill>
                <a:sysClr val="windowText" lastClr="000000"/>
              </a:solidFill>
              <a:effectLst/>
              <a:latin typeface="+mn-lt"/>
              <a:ea typeface="+mn-ea"/>
              <a:cs typeface="+mn-cs"/>
            </a:rPr>
            <a:t>分割払いの場合、</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1">
              <a:solidFill>
                <a:sysClr val="windowText" lastClr="000000"/>
              </a:solidFill>
              <a:effectLst/>
              <a:latin typeface="+mn-lt"/>
              <a:ea typeface="+mn-ea"/>
              <a:cs typeface="+mn-cs"/>
            </a:rPr>
            <a:t>支払対象を選択 ”○”して下さい。</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1">
              <a:solidFill>
                <a:sysClr val="windowText" lastClr="000000"/>
              </a:solidFill>
              <a:effectLst/>
              <a:latin typeface="+mn-lt"/>
              <a:ea typeface="+mn-ea"/>
              <a:cs typeface="+mn-cs"/>
            </a:rPr>
            <a:t>今回請求を選択 ”○” すると請求額を自動表示します。</a:t>
          </a:r>
        </a:p>
      </xdr:txBody>
    </xdr:sp>
    <xdr:clientData/>
  </xdr:twoCellAnchor>
  <mc:AlternateContent xmlns:mc="http://schemas.openxmlformats.org/markup-compatibility/2006">
    <mc:Choice xmlns:a14="http://schemas.microsoft.com/office/drawing/2010/main" Requires="a14">
      <xdr:twoCellAnchor editAs="oneCell">
        <xdr:from>
          <xdr:col>3</xdr:col>
          <xdr:colOff>171450</xdr:colOff>
          <xdr:row>48</xdr:row>
          <xdr:rowOff>28575</xdr:rowOff>
        </xdr:from>
        <xdr:to>
          <xdr:col>8</xdr:col>
          <xdr:colOff>561975</xdr:colOff>
          <xdr:row>48</xdr:row>
          <xdr:rowOff>333375</xdr:rowOff>
        </xdr:to>
        <xdr:sp macro="" textlink="">
          <xdr:nvSpPr>
            <xdr:cNvPr id="16385" name="Group Box 1" hidden="1">
              <a:extLst>
                <a:ext uri="{63B3BB69-23CF-44E3-9099-C40C66FF867C}">
                  <a14:compatExt spid="_x0000_s16385"/>
                </a:ext>
                <a:ext uri="{FF2B5EF4-FFF2-40B4-BE49-F238E27FC236}">
                  <a16:creationId xmlns:a16="http://schemas.microsoft.com/office/drawing/2014/main" id="{00000000-0008-0000-0300-0000014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476250</xdr:colOff>
          <xdr:row>44</xdr:row>
          <xdr:rowOff>38100</xdr:rowOff>
        </xdr:from>
        <xdr:to>
          <xdr:col>9</xdr:col>
          <xdr:colOff>9525</xdr:colOff>
          <xdr:row>48</xdr:row>
          <xdr:rowOff>28575</xdr:rowOff>
        </xdr:to>
        <xdr:sp macro="" textlink="">
          <xdr:nvSpPr>
            <xdr:cNvPr id="16386" name="Group Box 13" hidden="1">
              <a:extLst>
                <a:ext uri="{63B3BB69-23CF-44E3-9099-C40C66FF867C}">
                  <a14:compatExt spid="_x0000_s16386"/>
                </a:ext>
                <a:ext uri="{FF2B5EF4-FFF2-40B4-BE49-F238E27FC236}">
                  <a16:creationId xmlns:a16="http://schemas.microsoft.com/office/drawing/2014/main" id="{00000000-0008-0000-0300-0000024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13</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657225</xdr:colOff>
          <xdr:row>44</xdr:row>
          <xdr:rowOff>85725</xdr:rowOff>
        </xdr:from>
        <xdr:to>
          <xdr:col>15</xdr:col>
          <xdr:colOff>76200</xdr:colOff>
          <xdr:row>48</xdr:row>
          <xdr:rowOff>76200</xdr:rowOff>
        </xdr:to>
        <xdr:sp macro="" textlink="">
          <xdr:nvSpPr>
            <xdr:cNvPr id="16387" name="Group Box 3" hidden="1">
              <a:extLst>
                <a:ext uri="{63B3BB69-23CF-44E3-9099-C40C66FF867C}">
                  <a14:compatExt spid="_x0000_s16387"/>
                </a:ext>
                <a:ext uri="{FF2B5EF4-FFF2-40B4-BE49-F238E27FC236}">
                  <a16:creationId xmlns:a16="http://schemas.microsoft.com/office/drawing/2014/main" id="{00000000-0008-0000-0300-0000034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76200</xdr:colOff>
          <xdr:row>45</xdr:row>
          <xdr:rowOff>9525</xdr:rowOff>
        </xdr:from>
        <xdr:to>
          <xdr:col>14</xdr:col>
          <xdr:colOff>809625</xdr:colOff>
          <xdr:row>45</xdr:row>
          <xdr:rowOff>180975</xdr:rowOff>
        </xdr:to>
        <xdr:sp macro="" textlink="">
          <xdr:nvSpPr>
            <xdr:cNvPr id="16388" name="Option Button 4" hidden="1">
              <a:extLst>
                <a:ext uri="{63B3BB69-23CF-44E3-9099-C40C66FF867C}">
                  <a14:compatExt spid="_x0000_s16388"/>
                </a:ext>
                <a:ext uri="{FF2B5EF4-FFF2-40B4-BE49-F238E27FC236}">
                  <a16:creationId xmlns:a16="http://schemas.microsoft.com/office/drawing/2014/main" id="{00000000-0008-0000-0300-00000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本 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76200</xdr:colOff>
          <xdr:row>45</xdr:row>
          <xdr:rowOff>200025</xdr:rowOff>
        </xdr:from>
        <xdr:to>
          <xdr:col>15</xdr:col>
          <xdr:colOff>9525</xdr:colOff>
          <xdr:row>46</xdr:row>
          <xdr:rowOff>152400</xdr:rowOff>
        </xdr:to>
        <xdr:sp macro="" textlink="">
          <xdr:nvSpPr>
            <xdr:cNvPr id="16389" name="Option Button 5" hidden="1">
              <a:extLst>
                <a:ext uri="{63B3BB69-23CF-44E3-9099-C40C66FF867C}">
                  <a14:compatExt spid="_x0000_s16389"/>
                </a:ext>
                <a:ext uri="{FF2B5EF4-FFF2-40B4-BE49-F238E27FC236}">
                  <a16:creationId xmlns:a16="http://schemas.microsoft.com/office/drawing/2014/main" id="{00000000-0008-0000-0300-00000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支 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76200</xdr:colOff>
          <xdr:row>46</xdr:row>
          <xdr:rowOff>161925</xdr:rowOff>
        </xdr:from>
        <xdr:to>
          <xdr:col>14</xdr:col>
          <xdr:colOff>828675</xdr:colOff>
          <xdr:row>48</xdr:row>
          <xdr:rowOff>0</xdr:rowOff>
        </xdr:to>
        <xdr:sp macro="" textlink="">
          <xdr:nvSpPr>
            <xdr:cNvPr id="16390" name="Option Button 6" hidden="1">
              <a:extLst>
                <a:ext uri="{63B3BB69-23CF-44E3-9099-C40C66FF867C}">
                  <a14:compatExt spid="_x0000_s16390"/>
                </a:ext>
                <a:ext uri="{FF2B5EF4-FFF2-40B4-BE49-F238E27FC236}">
                  <a16:creationId xmlns:a16="http://schemas.microsoft.com/office/drawing/2014/main" id="{00000000-0008-0000-0300-00000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出張所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609600</xdr:colOff>
          <xdr:row>44</xdr:row>
          <xdr:rowOff>152400</xdr:rowOff>
        </xdr:from>
        <xdr:to>
          <xdr:col>8</xdr:col>
          <xdr:colOff>657225</xdr:colOff>
          <xdr:row>45</xdr:row>
          <xdr:rowOff>190500</xdr:rowOff>
        </xdr:to>
        <xdr:sp macro="" textlink="">
          <xdr:nvSpPr>
            <xdr:cNvPr id="16391" name="Option Button 7" hidden="1">
              <a:extLst>
                <a:ext uri="{63B3BB69-23CF-44E3-9099-C40C66FF867C}">
                  <a14:compatExt spid="_x0000_s16391"/>
                </a:ext>
                <a:ext uri="{FF2B5EF4-FFF2-40B4-BE49-F238E27FC236}">
                  <a16:creationId xmlns:a16="http://schemas.microsoft.com/office/drawing/2014/main" id="{00000000-0008-0000-0300-00000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銀　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609600</xdr:colOff>
          <xdr:row>45</xdr:row>
          <xdr:rowOff>152400</xdr:rowOff>
        </xdr:from>
        <xdr:to>
          <xdr:col>8</xdr:col>
          <xdr:colOff>657225</xdr:colOff>
          <xdr:row>46</xdr:row>
          <xdr:rowOff>152400</xdr:rowOff>
        </xdr:to>
        <xdr:sp macro="" textlink="">
          <xdr:nvSpPr>
            <xdr:cNvPr id="16392" name="Option Button 8" hidden="1">
              <a:extLst>
                <a:ext uri="{63B3BB69-23CF-44E3-9099-C40C66FF867C}">
                  <a14:compatExt spid="_x0000_s16392"/>
                </a:ext>
                <a:ext uri="{FF2B5EF4-FFF2-40B4-BE49-F238E27FC236}">
                  <a16:creationId xmlns:a16="http://schemas.microsoft.com/office/drawing/2014/main" id="{00000000-0008-0000-0300-000008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信用金庫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609600</xdr:colOff>
          <xdr:row>46</xdr:row>
          <xdr:rowOff>142875</xdr:rowOff>
        </xdr:from>
        <xdr:to>
          <xdr:col>8</xdr:col>
          <xdr:colOff>657225</xdr:colOff>
          <xdr:row>48</xdr:row>
          <xdr:rowOff>9525</xdr:rowOff>
        </xdr:to>
        <xdr:sp macro="" textlink="">
          <xdr:nvSpPr>
            <xdr:cNvPr id="16393" name="Option Button 9" hidden="1">
              <a:extLst>
                <a:ext uri="{63B3BB69-23CF-44E3-9099-C40C66FF867C}">
                  <a14:compatExt spid="_x0000_s16393"/>
                </a:ext>
                <a:ext uri="{FF2B5EF4-FFF2-40B4-BE49-F238E27FC236}">
                  <a16:creationId xmlns:a16="http://schemas.microsoft.com/office/drawing/2014/main" id="{00000000-0008-0000-0300-000009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組　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48</xdr:row>
          <xdr:rowOff>47625</xdr:rowOff>
        </xdr:from>
        <xdr:to>
          <xdr:col>6</xdr:col>
          <xdr:colOff>342900</xdr:colOff>
          <xdr:row>48</xdr:row>
          <xdr:rowOff>333375</xdr:rowOff>
        </xdr:to>
        <xdr:sp macro="" textlink="">
          <xdr:nvSpPr>
            <xdr:cNvPr id="16394" name="Option Button 10" hidden="1">
              <a:extLst>
                <a:ext uri="{63B3BB69-23CF-44E3-9099-C40C66FF867C}">
                  <a14:compatExt spid="_x0000_s16394"/>
                </a:ext>
                <a:ext uri="{FF2B5EF4-FFF2-40B4-BE49-F238E27FC236}">
                  <a16:creationId xmlns:a16="http://schemas.microsoft.com/office/drawing/2014/main" id="{00000000-0008-0000-0300-00000A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普通預金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495300</xdr:colOff>
          <xdr:row>48</xdr:row>
          <xdr:rowOff>66675</xdr:rowOff>
        </xdr:from>
        <xdr:to>
          <xdr:col>7</xdr:col>
          <xdr:colOff>180975</xdr:colOff>
          <xdr:row>48</xdr:row>
          <xdr:rowOff>314325</xdr:rowOff>
        </xdr:to>
        <xdr:sp macro="" textlink="">
          <xdr:nvSpPr>
            <xdr:cNvPr id="16395" name="Option Button 11" hidden="1">
              <a:extLst>
                <a:ext uri="{63B3BB69-23CF-44E3-9099-C40C66FF867C}">
                  <a14:compatExt spid="_x0000_s16395"/>
                </a:ext>
                <a:ext uri="{FF2B5EF4-FFF2-40B4-BE49-F238E27FC236}">
                  <a16:creationId xmlns:a16="http://schemas.microsoft.com/office/drawing/2014/main" id="{00000000-0008-0000-0300-00000B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当座預金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381000</xdr:colOff>
          <xdr:row>48</xdr:row>
          <xdr:rowOff>47625</xdr:rowOff>
        </xdr:from>
        <xdr:to>
          <xdr:col>8</xdr:col>
          <xdr:colOff>333375</xdr:colOff>
          <xdr:row>48</xdr:row>
          <xdr:rowOff>333375</xdr:rowOff>
        </xdr:to>
        <xdr:sp macro="" textlink="">
          <xdr:nvSpPr>
            <xdr:cNvPr id="16396" name="Option Button 12" hidden="1">
              <a:extLst>
                <a:ext uri="{63B3BB69-23CF-44E3-9099-C40C66FF867C}">
                  <a14:compatExt spid="_x0000_s16396"/>
                </a:ext>
                <a:ext uri="{FF2B5EF4-FFF2-40B4-BE49-F238E27FC236}">
                  <a16:creationId xmlns:a16="http://schemas.microsoft.com/office/drawing/2014/main" id="{00000000-0008-0000-0300-00000C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その他</a:t>
              </a:r>
            </a:p>
          </xdr:txBody>
        </xdr:sp>
        <xdr:clientData/>
      </xdr:twoCellAnchor>
    </mc:Choice>
    <mc:Fallback/>
  </mc:AlternateContent>
  <xdr:twoCellAnchor>
    <xdr:from>
      <xdr:col>16</xdr:col>
      <xdr:colOff>278855</xdr:colOff>
      <xdr:row>45</xdr:row>
      <xdr:rowOff>33618</xdr:rowOff>
    </xdr:from>
    <xdr:to>
      <xdr:col>16</xdr:col>
      <xdr:colOff>475071</xdr:colOff>
      <xdr:row>52</xdr:row>
      <xdr:rowOff>124558</xdr:rowOff>
    </xdr:to>
    <xdr:sp macro="" textlink="">
      <xdr:nvSpPr>
        <xdr:cNvPr id="14" name="右中かっこ 13">
          <a:extLst>
            <a:ext uri="{FF2B5EF4-FFF2-40B4-BE49-F238E27FC236}">
              <a16:creationId xmlns:a16="http://schemas.microsoft.com/office/drawing/2014/main" id="{00000000-0008-0000-0300-00000E000000}"/>
            </a:ext>
          </a:extLst>
        </xdr:cNvPr>
        <xdr:cNvSpPr/>
      </xdr:nvSpPr>
      <xdr:spPr>
        <a:xfrm>
          <a:off x="8375105" y="8215593"/>
          <a:ext cx="196216" cy="1567315"/>
        </a:xfrm>
        <a:prstGeom prst="rightBrace">
          <a:avLst>
            <a:gd name="adj1" fmla="val 49317"/>
            <a:gd name="adj2" fmla="val 45944"/>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16</xdr:col>
      <xdr:colOff>28575</xdr:colOff>
      <xdr:row>0</xdr:row>
      <xdr:rowOff>38100</xdr:rowOff>
    </xdr:from>
    <xdr:to>
      <xdr:col>16</xdr:col>
      <xdr:colOff>600075</xdr:colOff>
      <xdr:row>0</xdr:row>
      <xdr:rowOff>247650</xdr:rowOff>
    </xdr:to>
    <xdr:sp macro="" textlink="">
      <xdr:nvSpPr>
        <xdr:cNvPr id="15" name="四角形: 角を丸くする 3">
          <a:extLst>
            <a:ext uri="{FF2B5EF4-FFF2-40B4-BE49-F238E27FC236}">
              <a16:creationId xmlns:a16="http://schemas.microsoft.com/office/drawing/2014/main" id="{00000000-0008-0000-0300-00000F000000}"/>
            </a:ext>
          </a:extLst>
        </xdr:cNvPr>
        <xdr:cNvSpPr/>
      </xdr:nvSpPr>
      <xdr:spPr>
        <a:xfrm>
          <a:off x="8124825" y="38100"/>
          <a:ext cx="571500" cy="209550"/>
        </a:xfrm>
        <a:prstGeom prst="roundRect">
          <a:avLst/>
        </a:prstGeom>
        <a:solidFill>
          <a:srgbClr val="CC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0</xdr:colOff>
      <xdr:row>36</xdr:row>
      <xdr:rowOff>12700</xdr:rowOff>
    </xdr:from>
    <xdr:to>
      <xdr:col>15</xdr:col>
      <xdr:colOff>0</xdr:colOff>
      <xdr:row>36</xdr:row>
      <xdr:rowOff>317500</xdr:rowOff>
    </xdr:to>
    <xdr:sp macro="" textlink="">
      <xdr:nvSpPr>
        <xdr:cNvPr id="16" name="四角形: 角を丸くする 10">
          <a:extLst>
            <a:ext uri="{FF2B5EF4-FFF2-40B4-BE49-F238E27FC236}">
              <a16:creationId xmlns:a16="http://schemas.microsoft.com/office/drawing/2014/main" id="{00000000-0008-0000-0300-000010000000}"/>
            </a:ext>
          </a:extLst>
        </xdr:cNvPr>
        <xdr:cNvSpPr/>
      </xdr:nvSpPr>
      <xdr:spPr>
        <a:xfrm>
          <a:off x="76200" y="5508625"/>
          <a:ext cx="7820025" cy="304800"/>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304801</xdr:colOff>
      <xdr:row>38</xdr:row>
      <xdr:rowOff>292100</xdr:rowOff>
    </xdr:from>
    <xdr:to>
      <xdr:col>13</xdr:col>
      <xdr:colOff>1</xdr:colOff>
      <xdr:row>38</xdr:row>
      <xdr:rowOff>622300</xdr:rowOff>
    </xdr:to>
    <xdr:sp macro="" textlink="">
      <xdr:nvSpPr>
        <xdr:cNvPr id="17" name="吹き出し: 角を丸めた四角形 9">
          <a:extLst>
            <a:ext uri="{FF2B5EF4-FFF2-40B4-BE49-F238E27FC236}">
              <a16:creationId xmlns:a16="http://schemas.microsoft.com/office/drawing/2014/main" id="{00000000-0008-0000-0300-000011000000}"/>
            </a:ext>
          </a:extLst>
        </xdr:cNvPr>
        <xdr:cNvSpPr/>
      </xdr:nvSpPr>
      <xdr:spPr>
        <a:xfrm>
          <a:off x="2387601" y="6248400"/>
          <a:ext cx="3962400" cy="330200"/>
        </a:xfrm>
        <a:prstGeom prst="wedgeRoundRectCallout">
          <a:avLst>
            <a:gd name="adj1" fmla="val -36179"/>
            <a:gd name="adj2" fmla="val -163868"/>
            <a:gd name="adj3" fmla="val 16667"/>
          </a:avLst>
        </a:prstGeom>
        <a:solidFill>
          <a:srgbClr val="FF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900" b="1">
              <a:solidFill>
                <a:sysClr val="windowText" lastClr="000000"/>
              </a:solidFill>
            </a:rPr>
            <a:t>※</a:t>
          </a:r>
          <a:r>
            <a:rPr kumimoji="1" lang="ja-JP" altLang="en-US" sz="900" b="1">
              <a:solidFill>
                <a:sysClr val="windowText" lastClr="000000"/>
              </a:solidFill>
            </a:rPr>
            <a:t>インボイス請求書の要件を満たす項目のため、削除しないで下さい。</a:t>
          </a:r>
        </a:p>
      </xdr:txBody>
    </xdr:sp>
    <xdr:clientData/>
  </xdr:twoCellAnchor>
  <xdr:twoCellAnchor>
    <xdr:from>
      <xdr:col>7</xdr:col>
      <xdr:colOff>165100</xdr:colOff>
      <xdr:row>20</xdr:row>
      <xdr:rowOff>0</xdr:rowOff>
    </xdr:from>
    <xdr:to>
      <xdr:col>8</xdr:col>
      <xdr:colOff>741091</xdr:colOff>
      <xdr:row>20</xdr:row>
      <xdr:rowOff>276225</xdr:rowOff>
    </xdr:to>
    <xdr:sp macro="" textlink="">
      <xdr:nvSpPr>
        <xdr:cNvPr id="20" name="四角形: 角を丸くする 10">
          <a:extLst>
            <a:ext uri="{FF2B5EF4-FFF2-40B4-BE49-F238E27FC236}">
              <a16:creationId xmlns:a16="http://schemas.microsoft.com/office/drawing/2014/main" id="{00000000-0008-0000-0300-000014000000}"/>
            </a:ext>
          </a:extLst>
        </xdr:cNvPr>
        <xdr:cNvSpPr/>
      </xdr:nvSpPr>
      <xdr:spPr>
        <a:xfrm>
          <a:off x="3336925" y="4572000"/>
          <a:ext cx="1261791" cy="276225"/>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63500</xdr:colOff>
      <xdr:row>16</xdr:row>
      <xdr:rowOff>25400</xdr:rowOff>
    </xdr:from>
    <xdr:to>
      <xdr:col>11</xdr:col>
      <xdr:colOff>24266</xdr:colOff>
      <xdr:row>17</xdr:row>
      <xdr:rowOff>268627</xdr:rowOff>
    </xdr:to>
    <xdr:sp macro="" textlink="">
      <xdr:nvSpPr>
        <xdr:cNvPr id="21" name="四角形: 角を丸くする 14">
          <a:extLst>
            <a:ext uri="{FF2B5EF4-FFF2-40B4-BE49-F238E27FC236}">
              <a16:creationId xmlns:a16="http://schemas.microsoft.com/office/drawing/2014/main" id="{00000000-0008-0000-0300-000015000000}"/>
            </a:ext>
          </a:extLst>
        </xdr:cNvPr>
        <xdr:cNvSpPr/>
      </xdr:nvSpPr>
      <xdr:spPr>
        <a:xfrm>
          <a:off x="3921125" y="3644900"/>
          <a:ext cx="1522866" cy="586127"/>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0</xdr:colOff>
      <xdr:row>24</xdr:row>
      <xdr:rowOff>12700</xdr:rowOff>
    </xdr:from>
    <xdr:to>
      <xdr:col>13</xdr:col>
      <xdr:colOff>673100</xdr:colOff>
      <xdr:row>24</xdr:row>
      <xdr:rowOff>304800</xdr:rowOff>
    </xdr:to>
    <xdr:sp macro="" textlink="">
      <xdr:nvSpPr>
        <xdr:cNvPr id="22" name="四角形: 角を丸くする 12">
          <a:extLst>
            <a:ext uri="{FF2B5EF4-FFF2-40B4-BE49-F238E27FC236}">
              <a16:creationId xmlns:a16="http://schemas.microsoft.com/office/drawing/2014/main" id="{00000000-0008-0000-0300-000016000000}"/>
            </a:ext>
          </a:extLst>
        </xdr:cNvPr>
        <xdr:cNvSpPr/>
      </xdr:nvSpPr>
      <xdr:spPr>
        <a:xfrm>
          <a:off x="6350000" y="5232400"/>
          <a:ext cx="673100" cy="292100"/>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622300</xdr:colOff>
      <xdr:row>16</xdr:row>
      <xdr:rowOff>0</xdr:rowOff>
    </xdr:from>
    <xdr:to>
      <xdr:col>14</xdr:col>
      <xdr:colOff>665843</xdr:colOff>
      <xdr:row>17</xdr:row>
      <xdr:rowOff>82548</xdr:rowOff>
    </xdr:to>
    <xdr:sp macro="" textlink="">
      <xdr:nvSpPr>
        <xdr:cNvPr id="25" name="四角形: 角を丸くする 15">
          <a:extLst>
            <a:ext uri="{FF2B5EF4-FFF2-40B4-BE49-F238E27FC236}">
              <a16:creationId xmlns:a16="http://schemas.microsoft.com/office/drawing/2014/main" id="{00000000-0008-0000-0300-000019000000}"/>
            </a:ext>
          </a:extLst>
        </xdr:cNvPr>
        <xdr:cNvSpPr/>
      </xdr:nvSpPr>
      <xdr:spPr>
        <a:xfrm>
          <a:off x="6096000" y="3657600"/>
          <a:ext cx="1605643" cy="425448"/>
        </a:xfrm>
        <a:prstGeom prst="roundRect">
          <a:avLst/>
        </a:prstGeom>
        <a:no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25400</xdr:colOff>
      <xdr:row>16</xdr:row>
      <xdr:rowOff>304800</xdr:rowOff>
    </xdr:from>
    <xdr:to>
      <xdr:col>12</xdr:col>
      <xdr:colOff>609600</xdr:colOff>
      <xdr:row>16</xdr:row>
      <xdr:rowOff>304800</xdr:rowOff>
    </xdr:to>
    <xdr:cxnSp macro="">
      <xdr:nvCxnSpPr>
        <xdr:cNvPr id="26" name="直線矢印コネクタ 25">
          <a:extLst>
            <a:ext uri="{FF2B5EF4-FFF2-40B4-BE49-F238E27FC236}">
              <a16:creationId xmlns:a16="http://schemas.microsoft.com/office/drawing/2014/main" id="{00000000-0008-0000-0300-00001A000000}"/>
            </a:ext>
          </a:extLst>
        </xdr:cNvPr>
        <xdr:cNvCxnSpPr/>
      </xdr:nvCxnSpPr>
      <xdr:spPr>
        <a:xfrm flipH="1">
          <a:off x="5448300" y="3962400"/>
          <a:ext cx="635000" cy="0"/>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850900</xdr:colOff>
      <xdr:row>6</xdr:row>
      <xdr:rowOff>0</xdr:rowOff>
    </xdr:from>
    <xdr:to>
      <xdr:col>15</xdr:col>
      <xdr:colOff>15059</xdr:colOff>
      <xdr:row>6</xdr:row>
      <xdr:rowOff>244225</xdr:rowOff>
    </xdr:to>
    <xdr:sp macro="" textlink="">
      <xdr:nvSpPr>
        <xdr:cNvPr id="27" name="四角形: 角を丸くする 6">
          <a:extLst>
            <a:ext uri="{FF2B5EF4-FFF2-40B4-BE49-F238E27FC236}">
              <a16:creationId xmlns:a16="http://schemas.microsoft.com/office/drawing/2014/main" id="{00000000-0008-0000-0300-00001B000000}"/>
            </a:ext>
          </a:extLst>
        </xdr:cNvPr>
        <xdr:cNvSpPr/>
      </xdr:nvSpPr>
      <xdr:spPr>
        <a:xfrm>
          <a:off x="6318250" y="1581150"/>
          <a:ext cx="1593034" cy="244225"/>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203200</xdr:colOff>
      <xdr:row>5</xdr:row>
      <xdr:rowOff>101600</xdr:rowOff>
    </xdr:from>
    <xdr:to>
      <xdr:col>6</xdr:col>
      <xdr:colOff>941614</xdr:colOff>
      <xdr:row>8</xdr:row>
      <xdr:rowOff>65700</xdr:rowOff>
    </xdr:to>
    <xdr:sp macro="" textlink="">
      <xdr:nvSpPr>
        <xdr:cNvPr id="28" name="吹き出し: 角を丸めた四角形 7">
          <a:extLst>
            <a:ext uri="{FF2B5EF4-FFF2-40B4-BE49-F238E27FC236}">
              <a16:creationId xmlns:a16="http://schemas.microsoft.com/office/drawing/2014/main" id="{00000000-0008-0000-0300-00001C000000}"/>
            </a:ext>
          </a:extLst>
        </xdr:cNvPr>
        <xdr:cNvSpPr/>
      </xdr:nvSpPr>
      <xdr:spPr>
        <a:xfrm>
          <a:off x="279400" y="1311275"/>
          <a:ext cx="2748189" cy="764200"/>
        </a:xfrm>
        <a:prstGeom prst="wedgeRoundRectCallout">
          <a:avLst>
            <a:gd name="adj1" fmla="val 167321"/>
            <a:gd name="adj2" fmla="val 4652"/>
            <a:gd name="adj3" fmla="val 16667"/>
          </a:avLst>
        </a:prstGeom>
        <a:solidFill>
          <a:srgbClr val="FF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900" b="1">
              <a:solidFill>
                <a:srgbClr val="FF0000"/>
              </a:solidFill>
            </a:rPr>
            <a:t>【</a:t>
          </a:r>
          <a:r>
            <a:rPr kumimoji="1" lang="ja-JP" altLang="en-US" sz="900" b="1">
              <a:solidFill>
                <a:srgbClr val="FF0000"/>
              </a:solidFill>
            </a:rPr>
            <a:t>重要</a:t>
          </a:r>
          <a:r>
            <a:rPr kumimoji="1" lang="en-US" altLang="ja-JP" sz="900" b="1">
              <a:solidFill>
                <a:srgbClr val="FF0000"/>
              </a:solidFill>
            </a:rPr>
            <a:t>】</a:t>
          </a:r>
          <a:r>
            <a:rPr kumimoji="1" lang="ja-JP" altLang="en-US" sz="900" b="1">
              <a:solidFill>
                <a:sysClr val="windowText" lastClr="000000"/>
              </a:solidFill>
            </a:rPr>
            <a:t>適格請求書発行事業者登録番号を正確に記入して下さい。</a:t>
          </a:r>
          <a:r>
            <a:rPr kumimoji="1" lang="ja-JP" altLang="en-US" sz="900" b="1" u="none">
              <a:solidFill>
                <a:sysClr val="windowText" lastClr="000000"/>
              </a:solidFill>
            </a:rPr>
            <a:t>免税事業者及び番号申請中の場合は、「対象外」と記入して下さい。</a:t>
          </a:r>
        </a:p>
      </xdr:txBody>
    </xdr:sp>
    <xdr:clientData/>
  </xdr:twoCellAnchor>
  <xdr:twoCellAnchor>
    <xdr:from>
      <xdr:col>4</xdr:col>
      <xdr:colOff>419100</xdr:colOff>
      <xdr:row>0</xdr:row>
      <xdr:rowOff>152400</xdr:rowOff>
    </xdr:from>
    <xdr:to>
      <xdr:col>10</xdr:col>
      <xdr:colOff>254453</xdr:colOff>
      <xdr:row>2</xdr:row>
      <xdr:rowOff>166008</xdr:rowOff>
    </xdr:to>
    <xdr:sp macro="" textlink="">
      <xdr:nvSpPr>
        <xdr:cNvPr id="29" name="メモ 28">
          <a:extLst>
            <a:ext uri="{FF2B5EF4-FFF2-40B4-BE49-F238E27FC236}">
              <a16:creationId xmlns:a16="http://schemas.microsoft.com/office/drawing/2014/main" id="{00000000-0008-0000-0300-00001D000000}"/>
            </a:ext>
          </a:extLst>
        </xdr:cNvPr>
        <xdr:cNvSpPr/>
      </xdr:nvSpPr>
      <xdr:spPr>
        <a:xfrm>
          <a:off x="1971675" y="152400"/>
          <a:ext cx="3064328" cy="537483"/>
        </a:xfrm>
        <a:prstGeom prst="foldedCorner">
          <a:avLst/>
        </a:prstGeom>
        <a:solidFill>
          <a:schemeClr val="accent4">
            <a:lumMod val="20000"/>
            <a:lumOff val="80000"/>
          </a:schemeClr>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a:solidFill>
                <a:schemeClr val="tx1"/>
              </a:solidFill>
            </a:rPr>
            <a:t>分割払いの場合</a:t>
          </a:r>
        </a:p>
      </xdr:txBody>
    </xdr:sp>
    <xdr:clientData/>
  </xdr:twoCellAnchor>
  <xdr:twoCellAnchor>
    <xdr:from>
      <xdr:col>1</xdr:col>
      <xdr:colOff>342900</xdr:colOff>
      <xdr:row>9</xdr:row>
      <xdr:rowOff>330200</xdr:rowOff>
    </xdr:from>
    <xdr:to>
      <xdr:col>7</xdr:col>
      <xdr:colOff>2722</xdr:colOff>
      <xdr:row>13</xdr:row>
      <xdr:rowOff>318022</xdr:rowOff>
    </xdr:to>
    <xdr:sp macro="" textlink="">
      <xdr:nvSpPr>
        <xdr:cNvPr id="30" name="吹き出し: 角を丸めた四角形 9">
          <a:extLst>
            <a:ext uri="{FF2B5EF4-FFF2-40B4-BE49-F238E27FC236}">
              <a16:creationId xmlns:a16="http://schemas.microsoft.com/office/drawing/2014/main" id="{00000000-0008-0000-0300-00001E000000}"/>
            </a:ext>
          </a:extLst>
        </xdr:cNvPr>
        <xdr:cNvSpPr/>
      </xdr:nvSpPr>
      <xdr:spPr>
        <a:xfrm>
          <a:off x="419100" y="2540000"/>
          <a:ext cx="2755447" cy="816497"/>
        </a:xfrm>
        <a:prstGeom prst="wedgeRoundRectCallout">
          <a:avLst>
            <a:gd name="adj1" fmla="val 61273"/>
            <a:gd name="adj2" fmla="val 192399"/>
            <a:gd name="adj3" fmla="val 16667"/>
          </a:avLst>
        </a:prstGeom>
        <a:solidFill>
          <a:srgbClr val="FF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b="1">
              <a:solidFill>
                <a:sysClr val="windowText" lastClr="000000"/>
              </a:solidFill>
            </a:rPr>
            <a:t>当初契約額を入力して下さい。契約額に対する消費税額及び</a:t>
          </a:r>
          <a:r>
            <a:rPr kumimoji="1" lang="en-US" altLang="ja-JP" sz="900" b="1">
              <a:solidFill>
                <a:sysClr val="windowText" lastClr="000000"/>
              </a:solidFill>
            </a:rPr>
            <a:t>2</a:t>
          </a:r>
          <a:r>
            <a:rPr kumimoji="1" lang="ja-JP" altLang="en-US" sz="900" b="1">
              <a:solidFill>
                <a:sysClr val="windowText" lastClr="000000"/>
              </a:solidFill>
            </a:rPr>
            <a:t>回分割払い</a:t>
          </a:r>
          <a:r>
            <a:rPr kumimoji="1" lang="en-US" altLang="ja-JP" sz="900" b="1">
              <a:solidFill>
                <a:sysClr val="windowText" lastClr="000000"/>
              </a:solidFill>
            </a:rPr>
            <a:t>(</a:t>
          </a:r>
          <a:r>
            <a:rPr kumimoji="1" lang="ja-JP" altLang="en-US" sz="900" b="1">
              <a:solidFill>
                <a:sysClr val="windowText" lastClr="000000"/>
              </a:solidFill>
            </a:rPr>
            <a:t>半期毎の支払額および消費税額</a:t>
          </a:r>
          <a:r>
            <a:rPr kumimoji="1" lang="en-US" altLang="ja-JP" sz="900" b="1">
              <a:solidFill>
                <a:sysClr val="windowText" lastClr="000000"/>
              </a:solidFill>
            </a:rPr>
            <a:t>)</a:t>
          </a:r>
          <a:r>
            <a:rPr kumimoji="1" lang="ja-JP" altLang="en-US" sz="900" b="1">
              <a:solidFill>
                <a:sysClr val="windowText" lastClr="000000"/>
              </a:solidFill>
            </a:rPr>
            <a:t>が自動表示されます。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7.xml"/><Relationship Id="rId13" Type="http://schemas.openxmlformats.org/officeDocument/2006/relationships/ctrlProp" Target="../ctrlProps/ctrlProp22.xml"/><Relationship Id="rId3" Type="http://schemas.openxmlformats.org/officeDocument/2006/relationships/vmlDrawing" Target="../drawings/vmlDrawing2.vml"/><Relationship Id="rId7" Type="http://schemas.openxmlformats.org/officeDocument/2006/relationships/ctrlProp" Target="../ctrlProps/ctrlProp16.xml"/><Relationship Id="rId12" Type="http://schemas.openxmlformats.org/officeDocument/2006/relationships/ctrlProp" Target="../ctrlProps/ctrlProp21.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15.xml"/><Relationship Id="rId11" Type="http://schemas.openxmlformats.org/officeDocument/2006/relationships/ctrlProp" Target="../ctrlProps/ctrlProp20.xml"/><Relationship Id="rId5" Type="http://schemas.openxmlformats.org/officeDocument/2006/relationships/ctrlProp" Target="../ctrlProps/ctrlProp14.xml"/><Relationship Id="rId15" Type="http://schemas.openxmlformats.org/officeDocument/2006/relationships/ctrlProp" Target="../ctrlProps/ctrlProp24.xml"/><Relationship Id="rId10" Type="http://schemas.openxmlformats.org/officeDocument/2006/relationships/ctrlProp" Target="../ctrlProps/ctrlProp19.xml"/><Relationship Id="rId4" Type="http://schemas.openxmlformats.org/officeDocument/2006/relationships/ctrlProp" Target="../ctrlProps/ctrlProp13.xml"/><Relationship Id="rId9" Type="http://schemas.openxmlformats.org/officeDocument/2006/relationships/ctrlProp" Target="../ctrlProps/ctrlProp18.xml"/><Relationship Id="rId14" Type="http://schemas.openxmlformats.org/officeDocument/2006/relationships/ctrlProp" Target="../ctrlProps/ctrlProp23.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29.xml"/><Relationship Id="rId13" Type="http://schemas.openxmlformats.org/officeDocument/2006/relationships/ctrlProp" Target="../ctrlProps/ctrlProp34.xml"/><Relationship Id="rId3" Type="http://schemas.openxmlformats.org/officeDocument/2006/relationships/vmlDrawing" Target="../drawings/vmlDrawing3.vml"/><Relationship Id="rId7" Type="http://schemas.openxmlformats.org/officeDocument/2006/relationships/ctrlProp" Target="../ctrlProps/ctrlProp28.xml"/><Relationship Id="rId12" Type="http://schemas.openxmlformats.org/officeDocument/2006/relationships/ctrlProp" Target="../ctrlProps/ctrlProp33.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27.xml"/><Relationship Id="rId11" Type="http://schemas.openxmlformats.org/officeDocument/2006/relationships/ctrlProp" Target="../ctrlProps/ctrlProp32.xml"/><Relationship Id="rId5" Type="http://schemas.openxmlformats.org/officeDocument/2006/relationships/ctrlProp" Target="../ctrlProps/ctrlProp26.xml"/><Relationship Id="rId15" Type="http://schemas.openxmlformats.org/officeDocument/2006/relationships/ctrlProp" Target="../ctrlProps/ctrlProp36.xml"/><Relationship Id="rId10" Type="http://schemas.openxmlformats.org/officeDocument/2006/relationships/ctrlProp" Target="../ctrlProps/ctrlProp31.xml"/><Relationship Id="rId4" Type="http://schemas.openxmlformats.org/officeDocument/2006/relationships/ctrlProp" Target="../ctrlProps/ctrlProp25.xml"/><Relationship Id="rId9" Type="http://schemas.openxmlformats.org/officeDocument/2006/relationships/ctrlProp" Target="../ctrlProps/ctrlProp30.xml"/><Relationship Id="rId14" Type="http://schemas.openxmlformats.org/officeDocument/2006/relationships/ctrlProp" Target="../ctrlProps/ctrlProp35.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41.xml"/><Relationship Id="rId13" Type="http://schemas.openxmlformats.org/officeDocument/2006/relationships/ctrlProp" Target="../ctrlProps/ctrlProp46.xml"/><Relationship Id="rId3" Type="http://schemas.openxmlformats.org/officeDocument/2006/relationships/vmlDrawing" Target="../drawings/vmlDrawing4.vml"/><Relationship Id="rId7" Type="http://schemas.openxmlformats.org/officeDocument/2006/relationships/ctrlProp" Target="../ctrlProps/ctrlProp40.xml"/><Relationship Id="rId12" Type="http://schemas.openxmlformats.org/officeDocument/2006/relationships/ctrlProp" Target="../ctrlProps/ctrlProp45.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39.xml"/><Relationship Id="rId11" Type="http://schemas.openxmlformats.org/officeDocument/2006/relationships/ctrlProp" Target="../ctrlProps/ctrlProp44.xml"/><Relationship Id="rId5" Type="http://schemas.openxmlformats.org/officeDocument/2006/relationships/ctrlProp" Target="../ctrlProps/ctrlProp38.xml"/><Relationship Id="rId15" Type="http://schemas.openxmlformats.org/officeDocument/2006/relationships/ctrlProp" Target="../ctrlProps/ctrlProp48.xml"/><Relationship Id="rId10" Type="http://schemas.openxmlformats.org/officeDocument/2006/relationships/ctrlProp" Target="../ctrlProps/ctrlProp43.xml"/><Relationship Id="rId4" Type="http://schemas.openxmlformats.org/officeDocument/2006/relationships/ctrlProp" Target="../ctrlProps/ctrlProp37.xml"/><Relationship Id="rId9" Type="http://schemas.openxmlformats.org/officeDocument/2006/relationships/ctrlProp" Target="../ctrlProps/ctrlProp42.xml"/><Relationship Id="rId14" Type="http://schemas.openxmlformats.org/officeDocument/2006/relationships/ctrlProp" Target="../ctrlProps/ctrlProp4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39997558519241921"/>
    <pageSetUpPr fitToPage="1"/>
  </sheetPr>
  <dimension ref="B1:R54"/>
  <sheetViews>
    <sheetView showGridLines="0" tabSelected="1" topLeftCell="B1" zoomScale="75" zoomScaleNormal="75" workbookViewId="0">
      <selection activeCell="K11" sqref="K11:N11"/>
    </sheetView>
  </sheetViews>
  <sheetFormatPr defaultRowHeight="13.5" outlineLevelRow="1" x14ac:dyDescent="0.15"/>
  <cols>
    <col min="1" max="1" width="1" style="1" customWidth="1"/>
    <col min="2" max="2" width="14.125" style="1" customWidth="1"/>
    <col min="3" max="3" width="0.875" style="1" customWidth="1"/>
    <col min="4" max="4" width="4.375" style="1" customWidth="1"/>
    <col min="5" max="5" width="6.125" style="1" customWidth="1"/>
    <col min="6" max="6" width="0.875" style="1" customWidth="1"/>
    <col min="7" max="7" width="14.25" style="1" customWidth="1"/>
    <col min="8" max="8" width="9" style="1" customWidth="1"/>
    <col min="9" max="9" width="9.75" style="1" customWidth="1"/>
    <col min="10" max="10" width="2.375" style="1" customWidth="1"/>
    <col min="11" max="11" width="8.375" style="1" customWidth="1"/>
    <col min="12" max="12" width="0.625" style="1" customWidth="1"/>
    <col min="13" max="13" width="11.5" style="1" customWidth="1"/>
    <col min="14" max="14" width="9" style="1" customWidth="1"/>
    <col min="15" max="15" width="11.375" style="1" customWidth="1"/>
    <col min="16" max="16" width="2.625" style="1" customWidth="1"/>
    <col min="17" max="17" width="8.5" style="28" customWidth="1"/>
    <col min="18" max="18" width="70.625" style="9" customWidth="1"/>
    <col min="19" max="16384" width="9" style="1"/>
  </cols>
  <sheetData>
    <row r="1" spans="2:17" ht="21.75" customHeight="1" x14ac:dyDescent="0.15">
      <c r="B1" s="9" t="s">
        <v>48</v>
      </c>
      <c r="Q1" s="27" t="s">
        <v>47</v>
      </c>
    </row>
    <row r="2" spans="2:17" ht="20.100000000000001" customHeight="1" x14ac:dyDescent="0.15">
      <c r="M2" s="12" t="s">
        <v>0</v>
      </c>
      <c r="N2" s="105"/>
      <c r="O2" s="105"/>
      <c r="Q2" s="28" t="s">
        <v>60</v>
      </c>
    </row>
    <row r="3" spans="2:17" ht="20.100000000000001" customHeight="1" x14ac:dyDescent="0.15">
      <c r="M3" s="12" t="s">
        <v>65</v>
      </c>
      <c r="N3" s="106"/>
      <c r="O3" s="106"/>
      <c r="Q3" s="28" t="s">
        <v>76</v>
      </c>
    </row>
    <row r="4" spans="2:17" ht="17.25" customHeight="1" x14ac:dyDescent="0.15">
      <c r="B4" s="16" t="s">
        <v>1</v>
      </c>
    </row>
    <row r="5" spans="2:17" ht="17.25" customHeight="1" x14ac:dyDescent="0.15">
      <c r="B5" s="16" t="s">
        <v>90</v>
      </c>
    </row>
    <row r="6" spans="2:17" ht="29.25" customHeight="1" x14ac:dyDescent="0.15">
      <c r="I6" s="16" t="s">
        <v>2</v>
      </c>
      <c r="J6" s="15"/>
    </row>
    <row r="7" spans="2:17" ht="20.25" customHeight="1" x14ac:dyDescent="0.15">
      <c r="I7" s="16" t="s">
        <v>3</v>
      </c>
      <c r="J7" s="15"/>
      <c r="N7" s="107"/>
      <c r="O7" s="107"/>
      <c r="Q7" s="28" t="s">
        <v>89</v>
      </c>
    </row>
    <row r="8" spans="2:17" x14ac:dyDescent="0.15">
      <c r="I8" s="102" t="s">
        <v>6</v>
      </c>
      <c r="J8" s="103" t="s">
        <v>5</v>
      </c>
      <c r="K8" s="104"/>
      <c r="L8" s="104"/>
      <c r="M8" s="104"/>
      <c r="N8" s="104"/>
      <c r="O8" s="104"/>
    </row>
    <row r="9" spans="2:17" ht="15.75" customHeight="1" x14ac:dyDescent="0.15">
      <c r="I9" s="102"/>
      <c r="J9" s="103"/>
      <c r="K9" s="104"/>
      <c r="L9" s="104"/>
      <c r="M9" s="104"/>
      <c r="N9" s="104"/>
      <c r="O9" s="104"/>
      <c r="Q9" s="29" t="s">
        <v>37</v>
      </c>
    </row>
    <row r="10" spans="2:17" ht="28.5" customHeight="1" x14ac:dyDescent="0.15">
      <c r="I10" s="16" t="s">
        <v>4</v>
      </c>
      <c r="J10" s="17" t="s">
        <v>5</v>
      </c>
      <c r="K10" s="104"/>
      <c r="L10" s="104"/>
      <c r="M10" s="104"/>
      <c r="N10" s="104"/>
      <c r="O10" s="104"/>
      <c r="Q10" s="30" t="s">
        <v>38</v>
      </c>
    </row>
    <row r="11" spans="2:17" ht="19.5" customHeight="1" x14ac:dyDescent="0.15">
      <c r="I11" s="16" t="s">
        <v>7</v>
      </c>
      <c r="J11" s="16" t="s">
        <v>5</v>
      </c>
      <c r="K11" s="104"/>
      <c r="L11" s="104"/>
      <c r="M11" s="104"/>
      <c r="N11" s="104"/>
      <c r="O11" s="34" t="s">
        <v>8</v>
      </c>
    </row>
    <row r="12" spans="2:17" ht="12.75" customHeight="1" x14ac:dyDescent="0.15">
      <c r="O12" s="2" t="s">
        <v>9</v>
      </c>
    </row>
    <row r="13" spans="2:17" ht="4.5" customHeight="1" x14ac:dyDescent="0.15"/>
    <row r="14" spans="2:17" ht="25.5" customHeight="1" x14ac:dyDescent="0.25">
      <c r="H14" s="20" t="s">
        <v>10</v>
      </c>
      <c r="I14" s="3"/>
    </row>
    <row r="15" spans="2:17" ht="6" customHeight="1" x14ac:dyDescent="0.15"/>
    <row r="16" spans="2:17" ht="14.25" customHeight="1" x14ac:dyDescent="0.15">
      <c r="I16" s="4" t="s">
        <v>68</v>
      </c>
    </row>
    <row r="17" spans="2:17" ht="27" customHeight="1" x14ac:dyDescent="0.15">
      <c r="E17" s="19" t="s">
        <v>11</v>
      </c>
      <c r="F17" s="14"/>
      <c r="G17" s="14"/>
      <c r="H17" s="100">
        <f>SUMIF(N21:N36,"〇",G21:I36)</f>
        <v>0</v>
      </c>
      <c r="I17" s="100"/>
      <c r="J17" s="100"/>
      <c r="K17" s="100"/>
      <c r="L17" s="14"/>
      <c r="M17" s="14" t="s">
        <v>12</v>
      </c>
      <c r="Q17" s="28" t="s">
        <v>91</v>
      </c>
    </row>
    <row r="18" spans="2:17" ht="23.25" customHeight="1" x14ac:dyDescent="0.15">
      <c r="D18" s="16" t="s">
        <v>13</v>
      </c>
      <c r="F18" s="9"/>
      <c r="G18" s="9"/>
      <c r="H18" s="9"/>
      <c r="I18" s="101">
        <f>SUMIF(N21:N36,"〇",J21:M36)</f>
        <v>0</v>
      </c>
      <c r="J18" s="101"/>
      <c r="K18" s="101"/>
      <c r="L18" s="9"/>
      <c r="M18" s="9" t="s">
        <v>34</v>
      </c>
      <c r="Q18" s="28" t="s">
        <v>70</v>
      </c>
    </row>
    <row r="19" spans="2:17" ht="3" customHeight="1" x14ac:dyDescent="0.15"/>
    <row r="20" spans="2:17" ht="21.75" customHeight="1" x14ac:dyDescent="0.15">
      <c r="B20" s="113"/>
      <c r="C20" s="113"/>
      <c r="D20" s="113"/>
      <c r="E20" s="113"/>
      <c r="F20" s="5"/>
      <c r="G20" s="112" t="s">
        <v>35</v>
      </c>
      <c r="H20" s="83"/>
      <c r="I20" s="83"/>
      <c r="J20" s="109" t="s">
        <v>20</v>
      </c>
      <c r="K20" s="109"/>
      <c r="L20" s="109"/>
      <c r="M20" s="109"/>
      <c r="N20" s="18" t="s">
        <v>15</v>
      </c>
      <c r="O20" s="35" t="s">
        <v>19</v>
      </c>
    </row>
    <row r="21" spans="2:17" ht="22.5" customHeight="1" x14ac:dyDescent="0.15">
      <c r="B21" s="111" t="s">
        <v>14</v>
      </c>
      <c r="C21" s="111"/>
      <c r="D21" s="111"/>
      <c r="E21" s="111"/>
      <c r="F21" s="41"/>
      <c r="G21" s="114"/>
      <c r="H21" s="115"/>
      <c r="I21" s="115"/>
      <c r="J21" s="108">
        <f>ROUNDDOWN(G21/1.1*0.1,0)</f>
        <v>0</v>
      </c>
      <c r="K21" s="108"/>
      <c r="L21" s="108"/>
      <c r="M21" s="108"/>
      <c r="N21" s="31" t="s">
        <v>45</v>
      </c>
      <c r="O21" s="35" t="s">
        <v>16</v>
      </c>
      <c r="Q21" s="28" t="s">
        <v>39</v>
      </c>
    </row>
    <row r="22" spans="2:17" ht="24.75" customHeight="1" x14ac:dyDescent="0.15">
      <c r="B22" s="120">
        <v>1</v>
      </c>
      <c r="C22" s="120"/>
      <c r="D22" s="120"/>
      <c r="E22" s="120"/>
      <c r="F22" s="5"/>
      <c r="G22" s="117" t="str">
        <f>IF(OR($N$21="〇",$O$25&lt;B22+1),"",ROUNDDOWN($G$21/$O$25, -3))</f>
        <v/>
      </c>
      <c r="H22" s="118"/>
      <c r="I22" s="118"/>
      <c r="J22" s="119" t="str">
        <f>IF(G22="","",ROUNDDOWN(G22/11,0))</f>
        <v/>
      </c>
      <c r="K22" s="116"/>
      <c r="L22" s="116"/>
      <c r="M22" s="117"/>
      <c r="N22" s="31"/>
      <c r="O22" s="37" t="s">
        <v>17</v>
      </c>
    </row>
    <row r="23" spans="2:17" ht="25.5" hidden="1" customHeight="1" outlineLevel="1" x14ac:dyDescent="0.2">
      <c r="B23" s="120">
        <v>2</v>
      </c>
      <c r="C23" s="120"/>
      <c r="D23" s="120"/>
      <c r="E23" s="120"/>
      <c r="F23" s="5"/>
      <c r="G23" s="116" t="str">
        <f>IF(OR($N$21="〇",$O$25&lt;B23+1),"",ROUNDDOWN($G$21/$O$25, -3))</f>
        <v/>
      </c>
      <c r="H23" s="116"/>
      <c r="I23" s="117"/>
      <c r="J23" s="119" t="str">
        <f>IF(G23="","",ROUNDDOWN(G23/11,0))</f>
        <v/>
      </c>
      <c r="K23" s="116"/>
      <c r="L23" s="116"/>
      <c r="M23" s="117"/>
      <c r="N23" s="31"/>
      <c r="O23" s="38"/>
    </row>
    <row r="24" spans="2:17" ht="25.5" hidden="1" customHeight="1" outlineLevel="1" x14ac:dyDescent="0.2">
      <c r="B24" s="120">
        <v>3</v>
      </c>
      <c r="C24" s="120"/>
      <c r="D24" s="120"/>
      <c r="E24" s="120"/>
      <c r="F24" s="5"/>
      <c r="G24" s="116" t="str">
        <f>IF(OR($N$21="〇",$O$25&lt;B24+1),"",ROUNDDOWN($G$21/$O$25, -3))</f>
        <v/>
      </c>
      <c r="H24" s="116"/>
      <c r="I24" s="117"/>
      <c r="J24" s="119" t="str">
        <f>IF(G24="","",ROUNDDOWN(G24/11,0))</f>
        <v/>
      </c>
      <c r="K24" s="116"/>
      <c r="L24" s="116"/>
      <c r="M24" s="117"/>
      <c r="N24" s="31"/>
      <c r="O24" s="38"/>
    </row>
    <row r="25" spans="2:17" ht="25.5" customHeight="1" collapsed="1" thickBot="1" x14ac:dyDescent="0.2">
      <c r="B25" s="120">
        <v>2</v>
      </c>
      <c r="C25" s="120"/>
      <c r="D25" s="120"/>
      <c r="E25" s="120"/>
      <c r="F25" s="5"/>
      <c r="G25" s="117" t="str">
        <f>IF(OR($N$21="〇",$O$25={"",1}),"",G21-G22*($O$25-1))</f>
        <v/>
      </c>
      <c r="H25" s="118"/>
      <c r="I25" s="118"/>
      <c r="J25" s="118" t="str">
        <f>IF(G22="","",J21-J22*($O$25-1))</f>
        <v/>
      </c>
      <c r="K25" s="118"/>
      <c r="L25" s="118"/>
      <c r="M25" s="118"/>
      <c r="N25" s="31"/>
      <c r="O25" s="40">
        <v>2</v>
      </c>
      <c r="Q25" s="28" t="s">
        <v>40</v>
      </c>
    </row>
    <row r="26" spans="2:17" ht="18" hidden="1" customHeight="1" x14ac:dyDescent="0.15">
      <c r="B26" s="25" t="s">
        <v>18</v>
      </c>
    </row>
    <row r="27" spans="2:17" ht="24" hidden="1" customHeight="1" x14ac:dyDescent="0.15">
      <c r="B27" s="83" t="s">
        <v>52</v>
      </c>
      <c r="C27" s="83"/>
      <c r="D27" s="83"/>
      <c r="E27" s="83"/>
      <c r="F27" s="5"/>
      <c r="G27" s="95"/>
      <c r="H27" s="96"/>
      <c r="I27" s="96"/>
      <c r="J27" s="110" t="str">
        <f>IF(G27="","",ROUNDDOWN(($G$21+SUM($G$27:G27))/1.1*0.1,0)-$J$21)</f>
        <v/>
      </c>
      <c r="K27" s="110"/>
      <c r="L27" s="110"/>
      <c r="M27" s="110"/>
      <c r="N27" s="31"/>
      <c r="O27" s="21"/>
      <c r="Q27" s="28" t="s">
        <v>41</v>
      </c>
    </row>
    <row r="28" spans="2:17" ht="22.5" hidden="1" customHeight="1" x14ac:dyDescent="0.15">
      <c r="B28" s="83" t="s">
        <v>53</v>
      </c>
      <c r="C28" s="83"/>
      <c r="D28" s="83"/>
      <c r="E28" s="83"/>
      <c r="F28" s="5"/>
      <c r="G28" s="95"/>
      <c r="H28" s="96"/>
      <c r="I28" s="96"/>
      <c r="J28" s="110" t="str">
        <f>IF(G28="","",ROUNDDOWN(($G$21+SUM($G$27:G28))/1.1*0.1,0)-$J$21-SUM($J$27:J27))</f>
        <v/>
      </c>
      <c r="K28" s="110"/>
      <c r="L28" s="110"/>
      <c r="M28" s="110"/>
      <c r="N28" s="31"/>
      <c r="O28" s="21"/>
      <c r="Q28" s="28" t="s">
        <v>42</v>
      </c>
    </row>
    <row r="29" spans="2:17" ht="24" hidden="1" customHeight="1" x14ac:dyDescent="0.15">
      <c r="B29" s="83" t="s">
        <v>54</v>
      </c>
      <c r="C29" s="83"/>
      <c r="D29" s="83"/>
      <c r="E29" s="83"/>
      <c r="F29" s="5"/>
      <c r="G29" s="95"/>
      <c r="H29" s="96"/>
      <c r="I29" s="96"/>
      <c r="J29" s="97" t="str">
        <f>IF(G29="","",ROUNDDOWN(($G$21+SUM($G$27:G29))/1.1*0.1,0)-$J$21-SUM($J$27:J28))</f>
        <v/>
      </c>
      <c r="K29" s="98"/>
      <c r="L29" s="98"/>
      <c r="M29" s="99"/>
      <c r="N29" s="31"/>
      <c r="O29" s="22"/>
      <c r="Q29" s="28" t="s">
        <v>43</v>
      </c>
    </row>
    <row r="30" spans="2:17" ht="24" hidden="1" customHeight="1" outlineLevel="1" x14ac:dyDescent="0.2">
      <c r="B30" s="83" t="s">
        <v>55</v>
      </c>
      <c r="C30" s="83"/>
      <c r="D30" s="83"/>
      <c r="E30" s="83"/>
      <c r="F30" s="5"/>
      <c r="G30" s="84"/>
      <c r="H30" s="85"/>
      <c r="I30" s="85"/>
      <c r="J30" s="86" t="str">
        <f>IF(G30="","",ROUNDDOWN(($G$21+SUM($G$27:G30))/1.1*0.1,0)-$J$21-SUM($J$27:J29))</f>
        <v/>
      </c>
      <c r="K30" s="87"/>
      <c r="L30" s="87"/>
      <c r="M30" s="88"/>
      <c r="N30" s="31"/>
      <c r="O30" s="22"/>
    </row>
    <row r="31" spans="2:17" ht="24" hidden="1" customHeight="1" outlineLevel="1" x14ac:dyDescent="0.2">
      <c r="B31" s="83" t="s">
        <v>56</v>
      </c>
      <c r="C31" s="83"/>
      <c r="D31" s="83"/>
      <c r="E31" s="83"/>
      <c r="F31" s="5"/>
      <c r="G31" s="84"/>
      <c r="H31" s="85"/>
      <c r="I31" s="85"/>
      <c r="J31" s="86" t="str">
        <f>IF(G31="","",ROUNDDOWN(($G$21+SUM($G$27:G31))/1.1*0.1,0)-$J$21-SUM($J$27:J30))</f>
        <v/>
      </c>
      <c r="K31" s="87"/>
      <c r="L31" s="87"/>
      <c r="M31" s="88"/>
      <c r="N31" s="31"/>
      <c r="O31" s="22"/>
    </row>
    <row r="32" spans="2:17" ht="24" hidden="1" customHeight="1" outlineLevel="1" x14ac:dyDescent="0.2">
      <c r="B32" s="83" t="s">
        <v>51</v>
      </c>
      <c r="C32" s="83"/>
      <c r="D32" s="83"/>
      <c r="E32" s="83"/>
      <c r="F32" s="5"/>
      <c r="G32" s="84"/>
      <c r="H32" s="85"/>
      <c r="I32" s="85"/>
      <c r="J32" s="86" t="str">
        <f>IF(G32="","",ROUNDDOWN(($G$21+SUM($G$27:G32))/1.1*0.1,0)-$J$21-SUM($J$27:J31))</f>
        <v/>
      </c>
      <c r="K32" s="87"/>
      <c r="L32" s="87"/>
      <c r="M32" s="88"/>
      <c r="N32" s="31"/>
      <c r="O32" s="22"/>
    </row>
    <row r="33" spans="2:18" ht="24" hidden="1" customHeight="1" outlineLevel="1" x14ac:dyDescent="0.2">
      <c r="B33" s="83" t="s">
        <v>57</v>
      </c>
      <c r="C33" s="83"/>
      <c r="D33" s="83"/>
      <c r="E33" s="83"/>
      <c r="F33" s="5"/>
      <c r="G33" s="84"/>
      <c r="H33" s="85"/>
      <c r="I33" s="85"/>
      <c r="J33" s="86" t="str">
        <f>IF(G33="","",ROUNDDOWN(($G$21+SUM($G$27:G33))/1.1*0.1,0)-$J$21-SUM($J$27:J32))</f>
        <v/>
      </c>
      <c r="K33" s="87"/>
      <c r="L33" s="87"/>
      <c r="M33" s="88"/>
      <c r="N33" s="31"/>
      <c r="O33" s="22"/>
    </row>
    <row r="34" spans="2:18" ht="24" hidden="1" customHeight="1" outlineLevel="1" x14ac:dyDescent="0.2">
      <c r="B34" s="83" t="s">
        <v>58</v>
      </c>
      <c r="C34" s="83"/>
      <c r="D34" s="83"/>
      <c r="E34" s="83"/>
      <c r="F34" s="5"/>
      <c r="G34" s="84"/>
      <c r="H34" s="85"/>
      <c r="I34" s="85"/>
      <c r="J34" s="86" t="str">
        <f>IF(G34="","",ROUNDDOWN(($G$21+SUM($G$27:G34))/1.1*0.1,0)-$J$21-SUM($J$27:J33))</f>
        <v/>
      </c>
      <c r="K34" s="87"/>
      <c r="L34" s="87"/>
      <c r="M34" s="88"/>
      <c r="N34" s="31"/>
      <c r="O34" s="22"/>
    </row>
    <row r="35" spans="2:18" ht="24" hidden="1" customHeight="1" outlineLevel="1" x14ac:dyDescent="0.2">
      <c r="B35" s="83" t="s">
        <v>59</v>
      </c>
      <c r="C35" s="83"/>
      <c r="D35" s="83"/>
      <c r="E35" s="83"/>
      <c r="F35" s="5"/>
      <c r="G35" s="84"/>
      <c r="H35" s="85"/>
      <c r="I35" s="85"/>
      <c r="J35" s="86" t="str">
        <f>IF(G35="","",ROUNDDOWN(($G$21+SUM($G$27:G35))/1.1*0.1,0)-$J$21-SUM($J$27:J34))</f>
        <v/>
      </c>
      <c r="K35" s="87"/>
      <c r="L35" s="87"/>
      <c r="M35" s="88"/>
      <c r="N35" s="31"/>
      <c r="O35" s="22"/>
    </row>
    <row r="36" spans="2:18" ht="24" hidden="1" customHeight="1" collapsed="1" thickBot="1" x14ac:dyDescent="0.25">
      <c r="B36" s="89"/>
      <c r="C36" s="89"/>
      <c r="D36" s="89"/>
      <c r="E36" s="89"/>
      <c r="F36" s="8"/>
      <c r="G36" s="90"/>
      <c r="H36" s="91"/>
      <c r="I36" s="91"/>
      <c r="J36" s="92" t="str">
        <f>IF(G36="","",ROUNDDOWN(($G$21+SUM($G$27:G36))/1.1*0.1,0)-$J$21-SUM($J$27:J35))</f>
        <v/>
      </c>
      <c r="K36" s="93"/>
      <c r="L36" s="93"/>
      <c r="M36" s="94"/>
      <c r="N36" s="32"/>
      <c r="O36" s="33"/>
    </row>
    <row r="37" spans="2:18" ht="26.25" customHeight="1" thickTop="1" x14ac:dyDescent="0.15">
      <c r="B37" s="65" t="s">
        <v>49</v>
      </c>
      <c r="C37" s="65"/>
      <c r="D37" s="65"/>
      <c r="E37" s="65"/>
      <c r="F37" s="7"/>
      <c r="G37" s="66">
        <f>$G$21+SUM(G27:I35)</f>
        <v>0</v>
      </c>
      <c r="H37" s="67"/>
      <c r="I37" s="67"/>
      <c r="J37" s="68">
        <f>$J$21+SUM(J27:M36)</f>
        <v>0</v>
      </c>
      <c r="K37" s="67"/>
      <c r="L37" s="67"/>
      <c r="M37" s="67"/>
      <c r="N37" s="69" t="s">
        <v>36</v>
      </c>
      <c r="O37" s="70"/>
      <c r="R37" s="36">
        <f>+G37/1.1*0.1</f>
        <v>0</v>
      </c>
    </row>
    <row r="38" spans="2:18" ht="6" customHeight="1" x14ac:dyDescent="0.15"/>
    <row r="39" spans="2:18" ht="52.5" customHeight="1" x14ac:dyDescent="0.15">
      <c r="B39" s="72" t="s">
        <v>61</v>
      </c>
      <c r="C39" s="73"/>
      <c r="D39" s="73"/>
      <c r="E39" s="74"/>
      <c r="F39" s="42"/>
      <c r="G39" s="75"/>
      <c r="H39" s="75"/>
      <c r="I39" s="75"/>
      <c r="J39" s="75"/>
      <c r="K39" s="75"/>
      <c r="L39" s="75"/>
      <c r="M39" s="75"/>
      <c r="N39" s="75"/>
      <c r="O39" s="76"/>
      <c r="Q39" s="28" t="s">
        <v>74</v>
      </c>
    </row>
    <row r="40" spans="2:18" s="9" customFormat="1" ht="54" customHeight="1" x14ac:dyDescent="0.4">
      <c r="B40" s="77" t="s">
        <v>62</v>
      </c>
      <c r="C40" s="77"/>
      <c r="D40" s="77"/>
      <c r="E40" s="77"/>
      <c r="F40" s="43"/>
      <c r="G40" s="50"/>
      <c r="H40" s="51"/>
      <c r="I40" s="51"/>
      <c r="J40" s="51"/>
      <c r="K40" s="51"/>
      <c r="L40" s="51"/>
      <c r="M40" s="51"/>
      <c r="N40" s="51"/>
      <c r="O40" s="51"/>
      <c r="Q40" s="28" t="s">
        <v>73</v>
      </c>
    </row>
    <row r="41" spans="2:18" ht="26.25" customHeight="1" x14ac:dyDescent="0.15">
      <c r="B41" s="49" t="s">
        <v>63</v>
      </c>
      <c r="C41" s="49"/>
      <c r="D41" s="49"/>
      <c r="E41" s="49"/>
      <c r="F41" s="41"/>
      <c r="G41" s="50"/>
      <c r="H41" s="51"/>
      <c r="I41" s="51"/>
      <c r="J41" s="51"/>
      <c r="K41" s="51"/>
      <c r="L41" s="51"/>
      <c r="M41" s="51"/>
      <c r="N41" s="51"/>
      <c r="O41" s="51"/>
      <c r="Q41" s="28" t="s">
        <v>66</v>
      </c>
    </row>
    <row r="42" spans="2:18" ht="26.25" customHeight="1" x14ac:dyDescent="0.15">
      <c r="B42" s="49" t="s">
        <v>64</v>
      </c>
      <c r="C42" s="49"/>
      <c r="D42" s="49"/>
      <c r="E42" s="49"/>
      <c r="F42" s="41"/>
      <c r="G42" s="50"/>
      <c r="H42" s="51"/>
      <c r="I42" s="51"/>
      <c r="J42" s="51"/>
      <c r="K42" s="51"/>
      <c r="L42" s="51"/>
      <c r="M42" s="51"/>
      <c r="N42" s="51"/>
      <c r="O42" s="51"/>
      <c r="Q42" s="28" t="s">
        <v>67</v>
      </c>
    </row>
    <row r="43" spans="2:18" ht="20.25" hidden="1" customHeight="1" x14ac:dyDescent="0.15">
      <c r="B43" s="78" t="s">
        <v>21</v>
      </c>
      <c r="C43" s="79"/>
      <c r="D43" s="79"/>
      <c r="E43" s="80"/>
      <c r="F43" s="5"/>
      <c r="G43" s="39" t="s">
        <v>22</v>
      </c>
      <c r="H43" s="81"/>
      <c r="I43" s="81"/>
      <c r="J43" s="23" t="s">
        <v>23</v>
      </c>
      <c r="K43" s="82" t="s">
        <v>24</v>
      </c>
      <c r="L43" s="82"/>
      <c r="M43" s="81"/>
      <c r="N43" s="81"/>
      <c r="O43" s="24"/>
      <c r="Q43" s="28" t="s">
        <v>46</v>
      </c>
    </row>
    <row r="44" spans="2:18" ht="6.75" customHeight="1" x14ac:dyDescent="0.15"/>
    <row r="45" spans="2:18" x14ac:dyDescent="0.15">
      <c r="B45" s="11" t="s">
        <v>25</v>
      </c>
    </row>
    <row r="46" spans="2:18" ht="18.75" customHeight="1" x14ac:dyDescent="0.15">
      <c r="B46" s="71" t="s">
        <v>28</v>
      </c>
      <c r="C46" s="42"/>
      <c r="D46" s="50"/>
      <c r="E46" s="51"/>
      <c r="F46" s="51"/>
      <c r="G46" s="51"/>
      <c r="H46" s="60"/>
      <c r="I46" s="61"/>
      <c r="J46" s="52" t="s">
        <v>26</v>
      </c>
      <c r="K46" s="53"/>
      <c r="L46" s="44"/>
      <c r="M46" s="50"/>
      <c r="N46" s="60"/>
      <c r="O46" s="61"/>
    </row>
    <row r="47" spans="2:18" x14ac:dyDescent="0.15">
      <c r="B47" s="71"/>
      <c r="C47" s="47"/>
      <c r="D47" s="50"/>
      <c r="E47" s="51"/>
      <c r="F47" s="51"/>
      <c r="G47" s="51"/>
      <c r="H47" s="60"/>
      <c r="I47" s="61"/>
      <c r="J47" s="54"/>
      <c r="K47" s="55"/>
      <c r="L47" s="45"/>
      <c r="M47" s="50"/>
      <c r="N47" s="60"/>
      <c r="O47" s="61"/>
    </row>
    <row r="48" spans="2:18" x14ac:dyDescent="0.15">
      <c r="B48" s="71"/>
      <c r="C48" s="48"/>
      <c r="D48" s="50"/>
      <c r="E48" s="51"/>
      <c r="F48" s="51"/>
      <c r="G48" s="51"/>
      <c r="H48" s="60"/>
      <c r="I48" s="61"/>
      <c r="J48" s="56"/>
      <c r="K48" s="57"/>
      <c r="L48" s="46"/>
      <c r="M48" s="50"/>
      <c r="N48" s="60"/>
      <c r="O48" s="61"/>
      <c r="R48" s="27"/>
    </row>
    <row r="49" spans="2:18" ht="30" customHeight="1" x14ac:dyDescent="0.15">
      <c r="B49" s="6" t="s">
        <v>29</v>
      </c>
      <c r="C49" s="41"/>
      <c r="D49" s="61"/>
      <c r="E49" s="62"/>
      <c r="F49" s="62"/>
      <c r="G49" s="62"/>
      <c r="H49" s="62"/>
      <c r="I49" s="62"/>
      <c r="J49" s="58" t="s">
        <v>27</v>
      </c>
      <c r="K49" s="59"/>
      <c r="L49" s="43"/>
      <c r="M49" s="63"/>
      <c r="N49" s="64"/>
      <c r="O49" s="64"/>
      <c r="R49" s="27" t="s">
        <v>44</v>
      </c>
    </row>
    <row r="50" spans="2:18" x14ac:dyDescent="0.15">
      <c r="B50" s="10" t="s">
        <v>30</v>
      </c>
      <c r="C50" s="42"/>
      <c r="D50" s="50"/>
      <c r="E50" s="51"/>
      <c r="F50" s="51"/>
      <c r="G50" s="51"/>
      <c r="H50" s="51"/>
      <c r="I50" s="51"/>
      <c r="J50" s="51"/>
      <c r="K50" s="51"/>
      <c r="L50" s="51"/>
      <c r="M50" s="51"/>
      <c r="N50" s="51"/>
      <c r="O50" s="51"/>
    </row>
    <row r="51" spans="2:18" x14ac:dyDescent="0.15">
      <c r="B51" s="26" t="s">
        <v>31</v>
      </c>
      <c r="C51" s="48"/>
      <c r="D51" s="50"/>
      <c r="E51" s="51"/>
      <c r="F51" s="51"/>
      <c r="G51" s="51"/>
      <c r="H51" s="51"/>
      <c r="I51" s="51"/>
      <c r="J51" s="51"/>
      <c r="K51" s="51"/>
      <c r="L51" s="51"/>
      <c r="M51" s="51"/>
      <c r="N51" s="51"/>
      <c r="O51" s="51"/>
    </row>
    <row r="52" spans="2:18" x14ac:dyDescent="0.15">
      <c r="B52" s="10" t="s">
        <v>30</v>
      </c>
      <c r="C52" s="42"/>
      <c r="D52" s="50"/>
      <c r="E52" s="51"/>
      <c r="F52" s="51"/>
      <c r="G52" s="51"/>
      <c r="H52" s="51"/>
      <c r="I52" s="51"/>
      <c r="J52" s="51"/>
      <c r="K52" s="51"/>
      <c r="L52" s="51"/>
      <c r="M52" s="51"/>
      <c r="N52" s="51"/>
      <c r="O52" s="51"/>
    </row>
    <row r="53" spans="2:18" x14ac:dyDescent="0.15">
      <c r="B53" s="13" t="s">
        <v>32</v>
      </c>
      <c r="C53" s="48"/>
      <c r="D53" s="50"/>
      <c r="E53" s="51"/>
      <c r="F53" s="51"/>
      <c r="G53" s="51"/>
      <c r="H53" s="51"/>
      <c r="I53" s="51"/>
      <c r="J53" s="51"/>
      <c r="K53" s="51"/>
      <c r="L53" s="51"/>
      <c r="M53" s="51"/>
      <c r="N53" s="51"/>
      <c r="O53" s="51"/>
    </row>
    <row r="54" spans="2:18" x14ac:dyDescent="0.15">
      <c r="B54" s="1" t="s">
        <v>33</v>
      </c>
    </row>
  </sheetData>
  <sheetProtection algorithmName="SHA-512" hashValue="3N6KKe9AtN+LOkc5VpTXB4SbxKeTsRCWbiNcv1XyAPj5vQ/FgRqX5eZjHBhetXjwP0ofFN4nn2mcwRy/X+Bi7A==" saltValue="LDnKZ7zgoPqG8xttodkLng==" spinCount="100000" sheet="1" formatRows="0" selectLockedCells="1"/>
  <mergeCells count="85">
    <mergeCell ref="B28:E28"/>
    <mergeCell ref="G28:I28"/>
    <mergeCell ref="J28:M28"/>
    <mergeCell ref="B22:E22"/>
    <mergeCell ref="B23:E23"/>
    <mergeCell ref="B24:E24"/>
    <mergeCell ref="G25:I25"/>
    <mergeCell ref="J25:M25"/>
    <mergeCell ref="J21:M21"/>
    <mergeCell ref="J20:M20"/>
    <mergeCell ref="G27:I27"/>
    <mergeCell ref="J27:M27"/>
    <mergeCell ref="B21:E21"/>
    <mergeCell ref="G20:I20"/>
    <mergeCell ref="B20:E20"/>
    <mergeCell ref="G21:I21"/>
    <mergeCell ref="G23:I23"/>
    <mergeCell ref="G22:I22"/>
    <mergeCell ref="J23:M23"/>
    <mergeCell ref="J22:M22"/>
    <mergeCell ref="B27:E27"/>
    <mergeCell ref="G24:I24"/>
    <mergeCell ref="J24:M24"/>
    <mergeCell ref="B25:E25"/>
    <mergeCell ref="N2:O2"/>
    <mergeCell ref="K10:O10"/>
    <mergeCell ref="K11:N11"/>
    <mergeCell ref="N3:O3"/>
    <mergeCell ref="N7:O7"/>
    <mergeCell ref="H17:K17"/>
    <mergeCell ref="I18:K18"/>
    <mergeCell ref="I8:I9"/>
    <mergeCell ref="J8:J9"/>
    <mergeCell ref="K8:O9"/>
    <mergeCell ref="B29:E29"/>
    <mergeCell ref="G29:I29"/>
    <mergeCell ref="J29:M29"/>
    <mergeCell ref="B30:E30"/>
    <mergeCell ref="G30:I30"/>
    <mergeCell ref="J30:M30"/>
    <mergeCell ref="B31:E31"/>
    <mergeCell ref="G31:I31"/>
    <mergeCell ref="J31:M31"/>
    <mergeCell ref="B32:E32"/>
    <mergeCell ref="G32:I32"/>
    <mergeCell ref="J32:M32"/>
    <mergeCell ref="B33:E33"/>
    <mergeCell ref="G33:I33"/>
    <mergeCell ref="J33:M33"/>
    <mergeCell ref="B34:E34"/>
    <mergeCell ref="G34:I34"/>
    <mergeCell ref="J34:M34"/>
    <mergeCell ref="B35:E35"/>
    <mergeCell ref="G35:I35"/>
    <mergeCell ref="J35:M35"/>
    <mergeCell ref="B36:E36"/>
    <mergeCell ref="G36:I36"/>
    <mergeCell ref="J36:M36"/>
    <mergeCell ref="B37:E37"/>
    <mergeCell ref="G37:I37"/>
    <mergeCell ref="J37:M37"/>
    <mergeCell ref="N37:O37"/>
    <mergeCell ref="B46:B48"/>
    <mergeCell ref="B39:E39"/>
    <mergeCell ref="G39:O39"/>
    <mergeCell ref="B40:E40"/>
    <mergeCell ref="B41:E41"/>
    <mergeCell ref="B43:E43"/>
    <mergeCell ref="G41:O41"/>
    <mergeCell ref="G40:O40"/>
    <mergeCell ref="H43:I43"/>
    <mergeCell ref="K43:L43"/>
    <mergeCell ref="M43:N43"/>
    <mergeCell ref="G42:O42"/>
    <mergeCell ref="B42:E42"/>
    <mergeCell ref="D50:O51"/>
    <mergeCell ref="D52:O53"/>
    <mergeCell ref="J46:K48"/>
    <mergeCell ref="J49:K49"/>
    <mergeCell ref="M46:N48"/>
    <mergeCell ref="O46:O48"/>
    <mergeCell ref="D46:H48"/>
    <mergeCell ref="I46:I48"/>
    <mergeCell ref="D49:I49"/>
    <mergeCell ref="M49:O49"/>
  </mergeCells>
  <phoneticPr fontId="1"/>
  <dataValidations count="4">
    <dataValidation type="list" allowBlank="1" showInputMessage="1" showErrorMessage="1" sqref="N21:N25" xr:uid="{00000000-0002-0000-0000-000000000000}">
      <formula1>",〇"</formula1>
    </dataValidation>
    <dataValidation type="list" allowBlank="1" showInputMessage="1" showErrorMessage="1" sqref="N27:N36" xr:uid="{00000000-0002-0000-0000-000001000000}">
      <formula1>"〇"</formula1>
    </dataValidation>
    <dataValidation type="whole" operator="notEqual" allowBlank="1" showInputMessage="1" showErrorMessage="1" sqref="G27:I35 G21:I21" xr:uid="{00000000-0002-0000-0000-000002000000}">
      <formula1>0</formula1>
    </dataValidation>
    <dataValidation type="whole" allowBlank="1" showInputMessage="1" showErrorMessage="1" sqref="O25" xr:uid="{00000000-0002-0000-0000-000003000000}">
      <formula1>1</formula1>
      <formula2>2</formula2>
    </dataValidation>
  </dataValidations>
  <printOptions horizontalCentered="1"/>
  <pageMargins left="0.23622047244094491" right="0.23622047244094491" top="0.74803149606299213" bottom="0.74803149606299213" header="0.31496062992125984" footer="0.31496062992125984"/>
  <pageSetup paperSize="9" scale="88" orientation="portrait" blackAndWhite="1" cellComments="asDisplayed" r:id="rId1"/>
  <ignoredErrors>
    <ignoredError sqref="J28" formulaRange="1"/>
  </ignoredErrors>
  <drawing r:id="rId2"/>
  <legacyDrawing r:id="rId3"/>
  <mc:AlternateContent xmlns:mc="http://schemas.openxmlformats.org/markup-compatibility/2006">
    <mc:Choice Requires="x14">
      <controls>
        <mc:AlternateContent xmlns:mc="http://schemas.openxmlformats.org/markup-compatibility/2006">
          <mc:Choice Requires="x14">
            <control shapeId="1037" r:id="rId4" name="Group Box 13">
              <controlPr defaultSize="0" print="0" autoFill="0" autoPict="0">
                <anchor moveWithCells="1">
                  <from>
                    <xdr:col>7</xdr:col>
                    <xdr:colOff>476250</xdr:colOff>
                    <xdr:row>44</xdr:row>
                    <xdr:rowOff>38100</xdr:rowOff>
                  </from>
                  <to>
                    <xdr:col>9</xdr:col>
                    <xdr:colOff>9525</xdr:colOff>
                    <xdr:row>48</xdr:row>
                    <xdr:rowOff>19050</xdr:rowOff>
                  </to>
                </anchor>
              </controlPr>
            </control>
          </mc:Choice>
        </mc:AlternateContent>
        <mc:AlternateContent xmlns:mc="http://schemas.openxmlformats.org/markup-compatibility/2006">
          <mc:Choice Requires="x14">
            <control shapeId="1038" r:id="rId5" name="Group Box 14">
              <controlPr defaultSize="0" autoFill="0" autoPict="0">
                <anchor moveWithCells="1">
                  <from>
                    <xdr:col>13</xdr:col>
                    <xdr:colOff>657225</xdr:colOff>
                    <xdr:row>44</xdr:row>
                    <xdr:rowOff>85725</xdr:rowOff>
                  </from>
                  <to>
                    <xdr:col>15</xdr:col>
                    <xdr:colOff>76200</xdr:colOff>
                    <xdr:row>48</xdr:row>
                    <xdr:rowOff>76200</xdr:rowOff>
                  </to>
                </anchor>
              </controlPr>
            </control>
          </mc:Choice>
        </mc:AlternateContent>
        <mc:AlternateContent xmlns:mc="http://schemas.openxmlformats.org/markup-compatibility/2006">
          <mc:Choice Requires="x14">
            <control shapeId="1039" r:id="rId6" name="Option Button 15">
              <controlPr defaultSize="0" autoFill="0" autoLine="0" autoPict="0">
                <anchor moveWithCells="1">
                  <from>
                    <xdr:col>14</xdr:col>
                    <xdr:colOff>76200</xdr:colOff>
                    <xdr:row>45</xdr:row>
                    <xdr:rowOff>9525</xdr:rowOff>
                  </from>
                  <to>
                    <xdr:col>14</xdr:col>
                    <xdr:colOff>809625</xdr:colOff>
                    <xdr:row>45</xdr:row>
                    <xdr:rowOff>180975</xdr:rowOff>
                  </to>
                </anchor>
              </controlPr>
            </control>
          </mc:Choice>
        </mc:AlternateContent>
        <mc:AlternateContent xmlns:mc="http://schemas.openxmlformats.org/markup-compatibility/2006">
          <mc:Choice Requires="x14">
            <control shapeId="1040" r:id="rId7" name="Option Button 16">
              <controlPr defaultSize="0" autoFill="0" autoLine="0" autoPict="0">
                <anchor moveWithCells="1">
                  <from>
                    <xdr:col>14</xdr:col>
                    <xdr:colOff>76200</xdr:colOff>
                    <xdr:row>45</xdr:row>
                    <xdr:rowOff>200025</xdr:rowOff>
                  </from>
                  <to>
                    <xdr:col>15</xdr:col>
                    <xdr:colOff>9525</xdr:colOff>
                    <xdr:row>46</xdr:row>
                    <xdr:rowOff>152400</xdr:rowOff>
                  </to>
                </anchor>
              </controlPr>
            </control>
          </mc:Choice>
        </mc:AlternateContent>
        <mc:AlternateContent xmlns:mc="http://schemas.openxmlformats.org/markup-compatibility/2006">
          <mc:Choice Requires="x14">
            <control shapeId="1041" r:id="rId8" name="Option Button 17">
              <controlPr defaultSize="0" autoFill="0" autoLine="0" autoPict="0">
                <anchor moveWithCells="1">
                  <from>
                    <xdr:col>14</xdr:col>
                    <xdr:colOff>76200</xdr:colOff>
                    <xdr:row>46</xdr:row>
                    <xdr:rowOff>161925</xdr:rowOff>
                  </from>
                  <to>
                    <xdr:col>14</xdr:col>
                    <xdr:colOff>819150</xdr:colOff>
                    <xdr:row>48</xdr:row>
                    <xdr:rowOff>0</xdr:rowOff>
                  </to>
                </anchor>
              </controlPr>
            </control>
          </mc:Choice>
        </mc:AlternateContent>
        <mc:AlternateContent xmlns:mc="http://schemas.openxmlformats.org/markup-compatibility/2006">
          <mc:Choice Requires="x14">
            <control shapeId="1042" r:id="rId9" name="Option Button 18">
              <controlPr defaultSize="0" autoFill="0" autoLine="0" autoPict="0">
                <anchor moveWithCells="1">
                  <from>
                    <xdr:col>7</xdr:col>
                    <xdr:colOff>609600</xdr:colOff>
                    <xdr:row>44</xdr:row>
                    <xdr:rowOff>152400</xdr:rowOff>
                  </from>
                  <to>
                    <xdr:col>8</xdr:col>
                    <xdr:colOff>657225</xdr:colOff>
                    <xdr:row>45</xdr:row>
                    <xdr:rowOff>190500</xdr:rowOff>
                  </to>
                </anchor>
              </controlPr>
            </control>
          </mc:Choice>
        </mc:AlternateContent>
        <mc:AlternateContent xmlns:mc="http://schemas.openxmlformats.org/markup-compatibility/2006">
          <mc:Choice Requires="x14">
            <control shapeId="1043" r:id="rId10" name="Option Button 19">
              <controlPr defaultSize="0" autoFill="0" autoLine="0" autoPict="0">
                <anchor moveWithCells="1">
                  <from>
                    <xdr:col>7</xdr:col>
                    <xdr:colOff>609600</xdr:colOff>
                    <xdr:row>45</xdr:row>
                    <xdr:rowOff>152400</xdr:rowOff>
                  </from>
                  <to>
                    <xdr:col>8</xdr:col>
                    <xdr:colOff>657225</xdr:colOff>
                    <xdr:row>46</xdr:row>
                    <xdr:rowOff>152400</xdr:rowOff>
                  </to>
                </anchor>
              </controlPr>
            </control>
          </mc:Choice>
        </mc:AlternateContent>
        <mc:AlternateContent xmlns:mc="http://schemas.openxmlformats.org/markup-compatibility/2006">
          <mc:Choice Requires="x14">
            <control shapeId="1044" r:id="rId11" name="Option Button 20">
              <controlPr defaultSize="0" autoFill="0" autoLine="0" autoPict="0">
                <anchor moveWithCells="1">
                  <from>
                    <xdr:col>7</xdr:col>
                    <xdr:colOff>609600</xdr:colOff>
                    <xdr:row>46</xdr:row>
                    <xdr:rowOff>142875</xdr:rowOff>
                  </from>
                  <to>
                    <xdr:col>8</xdr:col>
                    <xdr:colOff>657225</xdr:colOff>
                    <xdr:row>48</xdr:row>
                    <xdr:rowOff>9525</xdr:rowOff>
                  </to>
                </anchor>
              </controlPr>
            </control>
          </mc:Choice>
        </mc:AlternateContent>
        <mc:AlternateContent xmlns:mc="http://schemas.openxmlformats.org/markup-compatibility/2006">
          <mc:Choice Requires="x14">
            <control shapeId="1048" r:id="rId12" name="Option Button 24">
              <controlPr defaultSize="0" autoFill="0" autoLine="0" autoPict="0">
                <anchor moveWithCells="1">
                  <from>
                    <xdr:col>4</xdr:col>
                    <xdr:colOff>38100</xdr:colOff>
                    <xdr:row>48</xdr:row>
                    <xdr:rowOff>47625</xdr:rowOff>
                  </from>
                  <to>
                    <xdr:col>6</xdr:col>
                    <xdr:colOff>342900</xdr:colOff>
                    <xdr:row>48</xdr:row>
                    <xdr:rowOff>323850</xdr:rowOff>
                  </to>
                </anchor>
              </controlPr>
            </control>
          </mc:Choice>
        </mc:AlternateContent>
        <mc:AlternateContent xmlns:mc="http://schemas.openxmlformats.org/markup-compatibility/2006">
          <mc:Choice Requires="x14">
            <control shapeId="1049" r:id="rId13" name="Option Button 25">
              <controlPr defaultSize="0" autoFill="0" autoLine="0" autoPict="0">
                <anchor moveWithCells="1">
                  <from>
                    <xdr:col>6</xdr:col>
                    <xdr:colOff>495300</xdr:colOff>
                    <xdr:row>48</xdr:row>
                    <xdr:rowOff>66675</xdr:rowOff>
                  </from>
                  <to>
                    <xdr:col>7</xdr:col>
                    <xdr:colOff>171450</xdr:colOff>
                    <xdr:row>48</xdr:row>
                    <xdr:rowOff>314325</xdr:rowOff>
                  </to>
                </anchor>
              </controlPr>
            </control>
          </mc:Choice>
        </mc:AlternateContent>
        <mc:AlternateContent xmlns:mc="http://schemas.openxmlformats.org/markup-compatibility/2006">
          <mc:Choice Requires="x14">
            <control shapeId="1050" r:id="rId14" name="Option Button 26">
              <controlPr defaultSize="0" autoFill="0" autoLine="0" autoPict="0">
                <anchor moveWithCells="1">
                  <from>
                    <xdr:col>7</xdr:col>
                    <xdr:colOff>381000</xdr:colOff>
                    <xdr:row>48</xdr:row>
                    <xdr:rowOff>47625</xdr:rowOff>
                  </from>
                  <to>
                    <xdr:col>8</xdr:col>
                    <xdr:colOff>333375</xdr:colOff>
                    <xdr:row>48</xdr:row>
                    <xdr:rowOff>323850</xdr:rowOff>
                  </to>
                </anchor>
              </controlPr>
            </control>
          </mc:Choice>
        </mc:AlternateContent>
        <mc:AlternateContent xmlns:mc="http://schemas.openxmlformats.org/markup-compatibility/2006">
          <mc:Choice Requires="x14">
            <control shapeId="1051" r:id="rId15" name="Group Box 27">
              <controlPr defaultSize="0" autoFill="0" autoPict="0">
                <anchor moveWithCells="1">
                  <from>
                    <xdr:col>3</xdr:col>
                    <xdr:colOff>171450</xdr:colOff>
                    <xdr:row>48</xdr:row>
                    <xdr:rowOff>28575</xdr:rowOff>
                  </from>
                  <to>
                    <xdr:col>8</xdr:col>
                    <xdr:colOff>561975</xdr:colOff>
                    <xdr:row>48</xdr:row>
                    <xdr:rowOff>333375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pageSetUpPr fitToPage="1"/>
  </sheetPr>
  <dimension ref="B1:R54"/>
  <sheetViews>
    <sheetView showGridLines="0" zoomScale="75" zoomScaleNormal="75" workbookViewId="0">
      <selection activeCell="K11" sqref="K11:N11"/>
    </sheetView>
  </sheetViews>
  <sheetFormatPr defaultRowHeight="13.5" outlineLevelRow="1" x14ac:dyDescent="0.15"/>
  <cols>
    <col min="1" max="1" width="1" style="1" customWidth="1"/>
    <col min="2" max="2" width="14.125" style="1" customWidth="1"/>
    <col min="3" max="3" width="0.875" style="1" customWidth="1"/>
    <col min="4" max="4" width="4.375" style="1" customWidth="1"/>
    <col min="5" max="5" width="6.125" style="1" customWidth="1"/>
    <col min="6" max="6" width="0.875" style="1" customWidth="1"/>
    <col min="7" max="7" width="14.25" style="1" customWidth="1"/>
    <col min="8" max="8" width="9" style="1" customWidth="1"/>
    <col min="9" max="9" width="9.75" style="1" customWidth="1"/>
    <col min="10" max="10" width="2.375" style="1" customWidth="1"/>
    <col min="11" max="11" width="8.375" style="1" customWidth="1"/>
    <col min="12" max="12" width="0.625" style="1" customWidth="1"/>
    <col min="13" max="13" width="11.5" style="1" customWidth="1"/>
    <col min="14" max="14" width="9" style="1" customWidth="1"/>
    <col min="15" max="15" width="11.375" style="1" customWidth="1"/>
    <col min="16" max="16" width="2.625" style="1" customWidth="1"/>
    <col min="17" max="17" width="8.5" style="28" customWidth="1"/>
    <col min="18" max="18" width="70.625" style="9" customWidth="1"/>
    <col min="19" max="16384" width="9" style="1"/>
  </cols>
  <sheetData>
    <row r="1" spans="2:17" ht="21.75" customHeight="1" x14ac:dyDescent="0.15">
      <c r="B1" s="9" t="s">
        <v>48</v>
      </c>
      <c r="Q1" s="27" t="s">
        <v>47</v>
      </c>
    </row>
    <row r="2" spans="2:17" ht="20.100000000000001" customHeight="1" x14ac:dyDescent="0.15">
      <c r="M2" s="12" t="s">
        <v>0</v>
      </c>
      <c r="N2" s="105">
        <v>45292</v>
      </c>
      <c r="O2" s="105"/>
      <c r="Q2" s="28" t="s">
        <v>60</v>
      </c>
    </row>
    <row r="3" spans="2:17" ht="20.100000000000001" customHeight="1" x14ac:dyDescent="0.15">
      <c r="M3" s="12" t="s">
        <v>65</v>
      </c>
      <c r="N3" s="106" t="s">
        <v>71</v>
      </c>
      <c r="O3" s="106"/>
      <c r="Q3" s="28" t="s">
        <v>76</v>
      </c>
    </row>
    <row r="4" spans="2:17" ht="17.25" customHeight="1" x14ac:dyDescent="0.15">
      <c r="B4" s="16" t="s">
        <v>1</v>
      </c>
    </row>
    <row r="5" spans="2:17" ht="17.25" customHeight="1" x14ac:dyDescent="0.15">
      <c r="B5" s="16" t="s">
        <v>88</v>
      </c>
    </row>
    <row r="6" spans="2:17" ht="29.25" customHeight="1" x14ac:dyDescent="0.15">
      <c r="I6" s="16" t="s">
        <v>2</v>
      </c>
      <c r="J6" s="15"/>
    </row>
    <row r="7" spans="2:17" ht="20.25" customHeight="1" x14ac:dyDescent="0.15">
      <c r="I7" s="16" t="s">
        <v>3</v>
      </c>
      <c r="J7" s="15"/>
      <c r="N7" s="107" t="s">
        <v>72</v>
      </c>
      <c r="O7" s="107"/>
      <c r="Q7" s="28" t="s">
        <v>89</v>
      </c>
    </row>
    <row r="8" spans="2:17" x14ac:dyDescent="0.15">
      <c r="I8" s="102" t="s">
        <v>6</v>
      </c>
      <c r="J8" s="103" t="s">
        <v>5</v>
      </c>
      <c r="K8" s="104" t="s">
        <v>77</v>
      </c>
      <c r="L8" s="104"/>
      <c r="M8" s="104"/>
      <c r="N8" s="104"/>
      <c r="O8" s="104"/>
    </row>
    <row r="9" spans="2:17" ht="15.75" customHeight="1" x14ac:dyDescent="0.15">
      <c r="I9" s="102"/>
      <c r="J9" s="103"/>
      <c r="K9" s="104"/>
      <c r="L9" s="104"/>
      <c r="M9" s="104"/>
      <c r="N9" s="104"/>
      <c r="O9" s="104"/>
      <c r="Q9" s="29" t="s">
        <v>37</v>
      </c>
    </row>
    <row r="10" spans="2:17" ht="28.5" customHeight="1" x14ac:dyDescent="0.15">
      <c r="I10" s="16" t="s">
        <v>4</v>
      </c>
      <c r="J10" s="17" t="s">
        <v>5</v>
      </c>
      <c r="K10" s="104" t="s">
        <v>78</v>
      </c>
      <c r="L10" s="104"/>
      <c r="M10" s="104"/>
      <c r="N10" s="104"/>
      <c r="O10" s="104"/>
      <c r="Q10" s="30" t="s">
        <v>38</v>
      </c>
    </row>
    <row r="11" spans="2:17" ht="19.5" customHeight="1" x14ac:dyDescent="0.15">
      <c r="I11" s="16" t="s">
        <v>7</v>
      </c>
      <c r="J11" s="16" t="s">
        <v>5</v>
      </c>
      <c r="K11" s="104" t="s">
        <v>79</v>
      </c>
      <c r="L11" s="104"/>
      <c r="M11" s="104"/>
      <c r="N11" s="104"/>
      <c r="O11" s="34" t="s">
        <v>8</v>
      </c>
    </row>
    <row r="12" spans="2:17" ht="12.75" customHeight="1" x14ac:dyDescent="0.15">
      <c r="O12" s="2" t="s">
        <v>9</v>
      </c>
    </row>
    <row r="13" spans="2:17" ht="4.5" customHeight="1" x14ac:dyDescent="0.15"/>
    <row r="14" spans="2:17" ht="25.5" customHeight="1" x14ac:dyDescent="0.25">
      <c r="H14" s="20" t="s">
        <v>10</v>
      </c>
      <c r="I14" s="3"/>
    </row>
    <row r="15" spans="2:17" ht="6" customHeight="1" x14ac:dyDescent="0.15"/>
    <row r="16" spans="2:17" ht="14.25" customHeight="1" x14ac:dyDescent="0.15">
      <c r="I16" s="4" t="s">
        <v>68</v>
      </c>
    </row>
    <row r="17" spans="2:17" ht="27" customHeight="1" x14ac:dyDescent="0.15">
      <c r="E17" s="19" t="s">
        <v>11</v>
      </c>
      <c r="F17" s="14"/>
      <c r="G17" s="14"/>
      <c r="H17" s="100">
        <f>SUMIF(N21:N36,"〇",G21:I36)</f>
        <v>65000000</v>
      </c>
      <c r="I17" s="100"/>
      <c r="J17" s="100"/>
      <c r="K17" s="100"/>
      <c r="L17" s="14"/>
      <c r="M17" s="14" t="s">
        <v>12</v>
      </c>
      <c r="Q17" s="28" t="s">
        <v>69</v>
      </c>
    </row>
    <row r="18" spans="2:17" ht="23.25" customHeight="1" x14ac:dyDescent="0.15">
      <c r="D18" s="16" t="s">
        <v>13</v>
      </c>
      <c r="F18" s="9"/>
      <c r="G18" s="9"/>
      <c r="H18" s="9"/>
      <c r="I18" s="101">
        <f>SUMIF(N21:N36,"〇",J21:M36)</f>
        <v>5909090</v>
      </c>
      <c r="J18" s="101"/>
      <c r="K18" s="101"/>
      <c r="L18" s="9"/>
      <c r="M18" s="9" t="s">
        <v>34</v>
      </c>
      <c r="Q18" s="28" t="s">
        <v>70</v>
      </c>
    </row>
    <row r="19" spans="2:17" ht="3" customHeight="1" x14ac:dyDescent="0.15"/>
    <row r="20" spans="2:17" ht="21.75" customHeight="1" x14ac:dyDescent="0.15">
      <c r="B20" s="113"/>
      <c r="C20" s="113"/>
      <c r="D20" s="113"/>
      <c r="E20" s="113"/>
      <c r="F20" s="5"/>
      <c r="G20" s="112" t="s">
        <v>35</v>
      </c>
      <c r="H20" s="83"/>
      <c r="I20" s="83"/>
      <c r="J20" s="109" t="s">
        <v>20</v>
      </c>
      <c r="K20" s="109"/>
      <c r="L20" s="109"/>
      <c r="M20" s="109"/>
      <c r="N20" s="18" t="s">
        <v>15</v>
      </c>
      <c r="O20" s="35" t="s">
        <v>19</v>
      </c>
    </row>
    <row r="21" spans="2:17" ht="22.5" customHeight="1" x14ac:dyDescent="0.15">
      <c r="B21" s="111" t="s">
        <v>14</v>
      </c>
      <c r="C21" s="111"/>
      <c r="D21" s="111"/>
      <c r="E21" s="111"/>
      <c r="F21" s="41"/>
      <c r="G21" s="114">
        <v>65000000</v>
      </c>
      <c r="H21" s="115"/>
      <c r="I21" s="115"/>
      <c r="J21" s="108">
        <f>ROUNDDOWN(G21/1.1*0.1,0)</f>
        <v>5909090</v>
      </c>
      <c r="K21" s="108"/>
      <c r="L21" s="108"/>
      <c r="M21" s="108"/>
      <c r="N21" s="31" t="s">
        <v>45</v>
      </c>
      <c r="O21" s="35" t="s">
        <v>16</v>
      </c>
      <c r="Q21" s="28" t="s">
        <v>39</v>
      </c>
    </row>
    <row r="22" spans="2:17" ht="24.75" customHeight="1" x14ac:dyDescent="0.15">
      <c r="B22" s="120">
        <v>1</v>
      </c>
      <c r="C22" s="120"/>
      <c r="D22" s="120"/>
      <c r="E22" s="120"/>
      <c r="F22" s="5"/>
      <c r="G22" s="117" t="str">
        <f>IF(OR($N$21="〇",$O$25&lt;B22+1),"",ROUNDDOWN($G$21/$O$25, -3))</f>
        <v/>
      </c>
      <c r="H22" s="118"/>
      <c r="I22" s="118"/>
      <c r="J22" s="119" t="str">
        <f>IF(G22="","",ROUNDDOWN(G22/11,0))</f>
        <v/>
      </c>
      <c r="K22" s="116"/>
      <c r="L22" s="116"/>
      <c r="M22" s="117"/>
      <c r="N22" s="31"/>
      <c r="O22" s="37" t="s">
        <v>17</v>
      </c>
    </row>
    <row r="23" spans="2:17" ht="25.5" hidden="1" customHeight="1" outlineLevel="1" x14ac:dyDescent="0.2">
      <c r="B23" s="120">
        <v>2</v>
      </c>
      <c r="C23" s="120"/>
      <c r="D23" s="120"/>
      <c r="E23" s="120"/>
      <c r="F23" s="5"/>
      <c r="G23" s="116" t="str">
        <f>IF(OR($N$21="〇",$O$25&lt;B23+1),"",ROUNDDOWN($G$21/$O$25, -3))</f>
        <v/>
      </c>
      <c r="H23" s="116"/>
      <c r="I23" s="117"/>
      <c r="J23" s="119" t="str">
        <f>IF(G23="","",ROUNDDOWN(G23/11,0))</f>
        <v/>
      </c>
      <c r="K23" s="116"/>
      <c r="L23" s="116"/>
      <c r="M23" s="117"/>
      <c r="N23" s="31"/>
      <c r="O23" s="38"/>
    </row>
    <row r="24" spans="2:17" ht="25.5" hidden="1" customHeight="1" outlineLevel="1" x14ac:dyDescent="0.2">
      <c r="B24" s="120">
        <v>3</v>
      </c>
      <c r="C24" s="120"/>
      <c r="D24" s="120"/>
      <c r="E24" s="120"/>
      <c r="F24" s="5"/>
      <c r="G24" s="116" t="str">
        <f>IF(OR($N$21="〇",$O$25&lt;B24+1),"",ROUNDDOWN($G$21/$O$25, -3))</f>
        <v/>
      </c>
      <c r="H24" s="116"/>
      <c r="I24" s="117"/>
      <c r="J24" s="119" t="str">
        <f>IF(G24="","",ROUNDDOWN(G24/11,0))</f>
        <v/>
      </c>
      <c r="K24" s="116"/>
      <c r="L24" s="116"/>
      <c r="M24" s="117"/>
      <c r="N24" s="31"/>
      <c r="O24" s="38"/>
    </row>
    <row r="25" spans="2:17" ht="25.5" customHeight="1" collapsed="1" thickBot="1" x14ac:dyDescent="0.2">
      <c r="B25" s="120">
        <v>2</v>
      </c>
      <c r="C25" s="120"/>
      <c r="D25" s="120"/>
      <c r="E25" s="120"/>
      <c r="F25" s="5"/>
      <c r="G25" s="117" t="str">
        <f>IF(OR($N$21="〇",$O$25={"",1}),"",G21-G22*($O$25-1))</f>
        <v/>
      </c>
      <c r="H25" s="118"/>
      <c r="I25" s="118"/>
      <c r="J25" s="118" t="str">
        <f>IF(G22="","",J21-J22*($O$25-1))</f>
        <v/>
      </c>
      <c r="K25" s="118"/>
      <c r="L25" s="118"/>
      <c r="M25" s="118"/>
      <c r="N25" s="31"/>
      <c r="O25" s="40">
        <v>2</v>
      </c>
      <c r="Q25" s="28" t="s">
        <v>40</v>
      </c>
    </row>
    <row r="26" spans="2:17" ht="18" hidden="1" customHeight="1" x14ac:dyDescent="0.15">
      <c r="B26" s="25" t="s">
        <v>18</v>
      </c>
    </row>
    <row r="27" spans="2:17" ht="24" hidden="1" customHeight="1" x14ac:dyDescent="0.15">
      <c r="B27" s="83" t="s">
        <v>52</v>
      </c>
      <c r="C27" s="83"/>
      <c r="D27" s="83"/>
      <c r="E27" s="83"/>
      <c r="F27" s="5"/>
      <c r="G27" s="95"/>
      <c r="H27" s="96"/>
      <c r="I27" s="96"/>
      <c r="J27" s="110" t="str">
        <f>IF(G27="","",ROUNDDOWN(($G$21+SUM($G$27:G27))/1.1*0.1,0)-$J$21)</f>
        <v/>
      </c>
      <c r="K27" s="110"/>
      <c r="L27" s="110"/>
      <c r="M27" s="110"/>
      <c r="N27" s="31"/>
      <c r="O27" s="21"/>
      <c r="Q27" s="28" t="s">
        <v>41</v>
      </c>
    </row>
    <row r="28" spans="2:17" ht="22.5" hidden="1" customHeight="1" x14ac:dyDescent="0.15">
      <c r="B28" s="83" t="s">
        <v>53</v>
      </c>
      <c r="C28" s="83"/>
      <c r="D28" s="83"/>
      <c r="E28" s="83"/>
      <c r="F28" s="5"/>
      <c r="G28" s="95"/>
      <c r="H28" s="96"/>
      <c r="I28" s="96"/>
      <c r="J28" s="110" t="str">
        <f>IF(G28="","",ROUNDDOWN(($G$21+SUM($G$27:G28))/1.1*0.1,0)-$J$21-SUM($J$27:J27))</f>
        <v/>
      </c>
      <c r="K28" s="110"/>
      <c r="L28" s="110"/>
      <c r="M28" s="110"/>
      <c r="N28" s="31"/>
      <c r="O28" s="21"/>
      <c r="Q28" s="28" t="s">
        <v>42</v>
      </c>
    </row>
    <row r="29" spans="2:17" ht="24" hidden="1" customHeight="1" x14ac:dyDescent="0.15">
      <c r="B29" s="83" t="s">
        <v>54</v>
      </c>
      <c r="C29" s="83"/>
      <c r="D29" s="83"/>
      <c r="E29" s="83"/>
      <c r="F29" s="5"/>
      <c r="G29" s="95"/>
      <c r="H29" s="96"/>
      <c r="I29" s="96"/>
      <c r="J29" s="97" t="str">
        <f>IF(G29="","",ROUNDDOWN(($G$21+SUM($G$27:G29))/1.1*0.1,0)-$J$21-SUM($J$27:J28))</f>
        <v/>
      </c>
      <c r="K29" s="98"/>
      <c r="L29" s="98"/>
      <c r="M29" s="99"/>
      <c r="N29" s="31"/>
      <c r="O29" s="22"/>
      <c r="Q29" s="28" t="s">
        <v>43</v>
      </c>
    </row>
    <row r="30" spans="2:17" ht="24" hidden="1" customHeight="1" outlineLevel="1" x14ac:dyDescent="0.2">
      <c r="B30" s="83" t="s">
        <v>55</v>
      </c>
      <c r="C30" s="83"/>
      <c r="D30" s="83"/>
      <c r="E30" s="83"/>
      <c r="F30" s="5"/>
      <c r="G30" s="84"/>
      <c r="H30" s="85"/>
      <c r="I30" s="85"/>
      <c r="J30" s="86" t="str">
        <f>IF(G30="","",ROUNDDOWN(($G$21+SUM($G$27:G30))/1.1*0.1,0)-$J$21-SUM($J$27:J29))</f>
        <v/>
      </c>
      <c r="K30" s="87"/>
      <c r="L30" s="87"/>
      <c r="M30" s="88"/>
      <c r="N30" s="31"/>
      <c r="O30" s="22"/>
    </row>
    <row r="31" spans="2:17" ht="24" hidden="1" customHeight="1" outlineLevel="1" x14ac:dyDescent="0.2">
      <c r="B31" s="83" t="s">
        <v>56</v>
      </c>
      <c r="C31" s="83"/>
      <c r="D31" s="83"/>
      <c r="E31" s="83"/>
      <c r="F31" s="5"/>
      <c r="G31" s="84"/>
      <c r="H31" s="85"/>
      <c r="I31" s="85"/>
      <c r="J31" s="86" t="str">
        <f>IF(G31="","",ROUNDDOWN(($G$21+SUM($G$27:G31))/1.1*0.1,0)-$J$21-SUM($J$27:J30))</f>
        <v/>
      </c>
      <c r="K31" s="87"/>
      <c r="L31" s="87"/>
      <c r="M31" s="88"/>
      <c r="N31" s="31"/>
      <c r="O31" s="22"/>
    </row>
    <row r="32" spans="2:17" ht="24" hidden="1" customHeight="1" outlineLevel="1" x14ac:dyDescent="0.2">
      <c r="B32" s="83" t="s">
        <v>51</v>
      </c>
      <c r="C32" s="83"/>
      <c r="D32" s="83"/>
      <c r="E32" s="83"/>
      <c r="F32" s="5"/>
      <c r="G32" s="84"/>
      <c r="H32" s="85"/>
      <c r="I32" s="85"/>
      <c r="J32" s="86" t="str">
        <f>IF(G32="","",ROUNDDOWN(($G$21+SUM($G$27:G32))/1.1*0.1,0)-$J$21-SUM($J$27:J31))</f>
        <v/>
      </c>
      <c r="K32" s="87"/>
      <c r="L32" s="87"/>
      <c r="M32" s="88"/>
      <c r="N32" s="31"/>
      <c r="O32" s="22"/>
    </row>
    <row r="33" spans="2:18" ht="24" hidden="1" customHeight="1" outlineLevel="1" x14ac:dyDescent="0.2">
      <c r="B33" s="83" t="s">
        <v>57</v>
      </c>
      <c r="C33" s="83"/>
      <c r="D33" s="83"/>
      <c r="E33" s="83"/>
      <c r="F33" s="5"/>
      <c r="G33" s="84"/>
      <c r="H33" s="85"/>
      <c r="I33" s="85"/>
      <c r="J33" s="86" t="str">
        <f>IF(G33="","",ROUNDDOWN(($G$21+SUM($G$27:G33))/1.1*0.1,0)-$J$21-SUM($J$27:J32))</f>
        <v/>
      </c>
      <c r="K33" s="87"/>
      <c r="L33" s="87"/>
      <c r="M33" s="88"/>
      <c r="N33" s="31"/>
      <c r="O33" s="22"/>
    </row>
    <row r="34" spans="2:18" ht="24" hidden="1" customHeight="1" outlineLevel="1" x14ac:dyDescent="0.2">
      <c r="B34" s="83" t="s">
        <v>58</v>
      </c>
      <c r="C34" s="83"/>
      <c r="D34" s="83"/>
      <c r="E34" s="83"/>
      <c r="F34" s="5"/>
      <c r="G34" s="84"/>
      <c r="H34" s="85"/>
      <c r="I34" s="85"/>
      <c r="J34" s="86" t="str">
        <f>IF(G34="","",ROUNDDOWN(($G$21+SUM($G$27:G34))/1.1*0.1,0)-$J$21-SUM($J$27:J33))</f>
        <v/>
      </c>
      <c r="K34" s="87"/>
      <c r="L34" s="87"/>
      <c r="M34" s="88"/>
      <c r="N34" s="31"/>
      <c r="O34" s="22"/>
    </row>
    <row r="35" spans="2:18" ht="24" hidden="1" customHeight="1" outlineLevel="1" x14ac:dyDescent="0.2">
      <c r="B35" s="83" t="s">
        <v>59</v>
      </c>
      <c r="C35" s="83"/>
      <c r="D35" s="83"/>
      <c r="E35" s="83"/>
      <c r="F35" s="5"/>
      <c r="G35" s="84"/>
      <c r="H35" s="85"/>
      <c r="I35" s="85"/>
      <c r="J35" s="86" t="str">
        <f>IF(G35="","",ROUNDDOWN(($G$21+SUM($G$27:G35))/1.1*0.1,0)-$J$21-SUM($J$27:J34))</f>
        <v/>
      </c>
      <c r="K35" s="87"/>
      <c r="L35" s="87"/>
      <c r="M35" s="88"/>
      <c r="N35" s="31"/>
      <c r="O35" s="22"/>
    </row>
    <row r="36" spans="2:18" ht="24" hidden="1" customHeight="1" collapsed="1" thickBot="1" x14ac:dyDescent="0.25">
      <c r="B36" s="89"/>
      <c r="C36" s="89"/>
      <c r="D36" s="89"/>
      <c r="E36" s="89"/>
      <c r="F36" s="8"/>
      <c r="G36" s="90"/>
      <c r="H36" s="91"/>
      <c r="I36" s="91"/>
      <c r="J36" s="92" t="str">
        <f>IF(G36="","",ROUNDDOWN(($G$21+SUM($G$27:G36))/1.1*0.1,0)-$J$21-SUM($J$27:J35))</f>
        <v/>
      </c>
      <c r="K36" s="93"/>
      <c r="L36" s="93"/>
      <c r="M36" s="94"/>
      <c r="N36" s="32"/>
      <c r="O36" s="33"/>
    </row>
    <row r="37" spans="2:18" ht="26.25" customHeight="1" thickTop="1" x14ac:dyDescent="0.15">
      <c r="B37" s="65" t="s">
        <v>49</v>
      </c>
      <c r="C37" s="65"/>
      <c r="D37" s="65"/>
      <c r="E37" s="65"/>
      <c r="F37" s="7"/>
      <c r="G37" s="66">
        <f>$G$21+SUM(G27:I35)</f>
        <v>65000000</v>
      </c>
      <c r="H37" s="67"/>
      <c r="I37" s="67"/>
      <c r="J37" s="68">
        <f>$J$21+SUM(J27:M36)</f>
        <v>5909090</v>
      </c>
      <c r="K37" s="67"/>
      <c r="L37" s="67"/>
      <c r="M37" s="67"/>
      <c r="N37" s="69" t="s">
        <v>36</v>
      </c>
      <c r="O37" s="70"/>
      <c r="R37" s="36">
        <f>+G37/1.1*0.1</f>
        <v>5909090.9090909092</v>
      </c>
    </row>
    <row r="38" spans="2:18" ht="6" customHeight="1" x14ac:dyDescent="0.15"/>
    <row r="39" spans="2:18" ht="52.5" customHeight="1" x14ac:dyDescent="0.15">
      <c r="B39" s="72" t="s">
        <v>61</v>
      </c>
      <c r="C39" s="73"/>
      <c r="D39" s="73"/>
      <c r="E39" s="74"/>
      <c r="F39" s="42"/>
      <c r="G39" s="121" t="s">
        <v>83</v>
      </c>
      <c r="H39" s="121"/>
      <c r="I39" s="121"/>
      <c r="J39" s="121"/>
      <c r="K39" s="121"/>
      <c r="L39" s="121"/>
      <c r="M39" s="121"/>
      <c r="N39" s="121"/>
      <c r="O39" s="122"/>
      <c r="Q39" s="28" t="s">
        <v>75</v>
      </c>
    </row>
    <row r="40" spans="2:18" s="9" customFormat="1" ht="54" customHeight="1" x14ac:dyDescent="0.4">
      <c r="B40" s="77" t="s">
        <v>62</v>
      </c>
      <c r="C40" s="77"/>
      <c r="D40" s="77"/>
      <c r="E40" s="77"/>
      <c r="F40" s="43"/>
      <c r="G40" s="50" t="s">
        <v>84</v>
      </c>
      <c r="H40" s="51"/>
      <c r="I40" s="51"/>
      <c r="J40" s="51"/>
      <c r="K40" s="51"/>
      <c r="L40" s="51"/>
      <c r="M40" s="51"/>
      <c r="N40" s="51"/>
      <c r="O40" s="51"/>
      <c r="Q40" s="28" t="s">
        <v>73</v>
      </c>
    </row>
    <row r="41" spans="2:18" ht="26.25" customHeight="1" x14ac:dyDescent="0.15">
      <c r="B41" s="49" t="s">
        <v>63</v>
      </c>
      <c r="C41" s="49"/>
      <c r="D41" s="49"/>
      <c r="E41" s="49"/>
      <c r="F41" s="41"/>
      <c r="G41" s="50" t="s">
        <v>80</v>
      </c>
      <c r="H41" s="51"/>
      <c r="I41" s="51"/>
      <c r="J41" s="51"/>
      <c r="K41" s="51"/>
      <c r="L41" s="51"/>
      <c r="M41" s="51"/>
      <c r="N41" s="51"/>
      <c r="O41" s="51"/>
      <c r="Q41" s="28" t="s">
        <v>66</v>
      </c>
    </row>
    <row r="42" spans="2:18" ht="26.25" customHeight="1" x14ac:dyDescent="0.15">
      <c r="B42" s="49" t="s">
        <v>64</v>
      </c>
      <c r="C42" s="49"/>
      <c r="D42" s="49"/>
      <c r="E42" s="49"/>
      <c r="F42" s="41"/>
      <c r="G42" s="50" t="s">
        <v>81</v>
      </c>
      <c r="H42" s="51"/>
      <c r="I42" s="51"/>
      <c r="J42" s="51"/>
      <c r="K42" s="51"/>
      <c r="L42" s="51"/>
      <c r="M42" s="51"/>
      <c r="N42" s="51"/>
      <c r="O42" s="51"/>
      <c r="Q42" s="28" t="s">
        <v>67</v>
      </c>
    </row>
    <row r="43" spans="2:18" ht="20.25" hidden="1" customHeight="1" x14ac:dyDescent="0.15">
      <c r="B43" s="78" t="s">
        <v>21</v>
      </c>
      <c r="C43" s="79"/>
      <c r="D43" s="79"/>
      <c r="E43" s="80"/>
      <c r="F43" s="5"/>
      <c r="G43" s="39" t="s">
        <v>22</v>
      </c>
      <c r="H43" s="81"/>
      <c r="I43" s="81"/>
      <c r="J43" s="23" t="s">
        <v>23</v>
      </c>
      <c r="K43" s="82" t="s">
        <v>24</v>
      </c>
      <c r="L43" s="82"/>
      <c r="M43" s="81"/>
      <c r="N43" s="81"/>
      <c r="O43" s="24"/>
      <c r="Q43" s="28" t="s">
        <v>46</v>
      </c>
    </row>
    <row r="44" spans="2:18" ht="6.75" customHeight="1" x14ac:dyDescent="0.15"/>
    <row r="45" spans="2:18" x14ac:dyDescent="0.15">
      <c r="B45" s="11" t="s">
        <v>25</v>
      </c>
    </row>
    <row r="46" spans="2:18" ht="18.75" customHeight="1" x14ac:dyDescent="0.15">
      <c r="B46" s="71" t="s">
        <v>28</v>
      </c>
      <c r="C46" s="42"/>
      <c r="D46" s="50" t="s">
        <v>87</v>
      </c>
      <c r="E46" s="51"/>
      <c r="F46" s="51"/>
      <c r="G46" s="51"/>
      <c r="H46" s="60"/>
      <c r="I46" s="61"/>
      <c r="J46" s="52" t="s">
        <v>26</v>
      </c>
      <c r="K46" s="53"/>
      <c r="L46" s="44"/>
      <c r="M46" s="50" t="s">
        <v>82</v>
      </c>
      <c r="N46" s="60"/>
      <c r="O46" s="61"/>
    </row>
    <row r="47" spans="2:18" x14ac:dyDescent="0.15">
      <c r="B47" s="71"/>
      <c r="C47" s="47"/>
      <c r="D47" s="50"/>
      <c r="E47" s="51"/>
      <c r="F47" s="51"/>
      <c r="G47" s="51"/>
      <c r="H47" s="60"/>
      <c r="I47" s="61"/>
      <c r="J47" s="54"/>
      <c r="K47" s="55"/>
      <c r="L47" s="45"/>
      <c r="M47" s="50"/>
      <c r="N47" s="60"/>
      <c r="O47" s="61"/>
    </row>
    <row r="48" spans="2:18" x14ac:dyDescent="0.15">
      <c r="B48" s="71"/>
      <c r="C48" s="48"/>
      <c r="D48" s="50"/>
      <c r="E48" s="51"/>
      <c r="F48" s="51"/>
      <c r="G48" s="51"/>
      <c r="H48" s="60"/>
      <c r="I48" s="61"/>
      <c r="J48" s="56"/>
      <c r="K48" s="57"/>
      <c r="L48" s="46"/>
      <c r="M48" s="50"/>
      <c r="N48" s="60"/>
      <c r="O48" s="61"/>
      <c r="R48" s="27"/>
    </row>
    <row r="49" spans="2:18" ht="30" customHeight="1" x14ac:dyDescent="0.15">
      <c r="B49" s="6" t="s">
        <v>29</v>
      </c>
      <c r="C49" s="41"/>
      <c r="D49" s="61"/>
      <c r="E49" s="62"/>
      <c r="F49" s="62"/>
      <c r="G49" s="62"/>
      <c r="H49" s="62"/>
      <c r="I49" s="62"/>
      <c r="J49" s="58" t="s">
        <v>27</v>
      </c>
      <c r="K49" s="59"/>
      <c r="L49" s="43"/>
      <c r="M49" s="63">
        <v>1234567</v>
      </c>
      <c r="N49" s="64"/>
      <c r="O49" s="64"/>
      <c r="R49" s="27" t="s">
        <v>44</v>
      </c>
    </row>
    <row r="50" spans="2:18" x14ac:dyDescent="0.15">
      <c r="B50" s="10" t="s">
        <v>30</v>
      </c>
      <c r="C50" s="42"/>
      <c r="D50" s="50" t="s">
        <v>85</v>
      </c>
      <c r="E50" s="51"/>
      <c r="F50" s="51"/>
      <c r="G50" s="51"/>
      <c r="H50" s="51"/>
      <c r="I50" s="51"/>
      <c r="J50" s="51"/>
      <c r="K50" s="51"/>
      <c r="L50" s="51"/>
      <c r="M50" s="51"/>
      <c r="N50" s="51"/>
      <c r="O50" s="51"/>
    </row>
    <row r="51" spans="2:18" x14ac:dyDescent="0.15">
      <c r="B51" s="26" t="s">
        <v>31</v>
      </c>
      <c r="C51" s="48"/>
      <c r="D51" s="50"/>
      <c r="E51" s="51"/>
      <c r="F51" s="51"/>
      <c r="G51" s="51"/>
      <c r="H51" s="51"/>
      <c r="I51" s="51"/>
      <c r="J51" s="51"/>
      <c r="K51" s="51"/>
      <c r="L51" s="51"/>
      <c r="M51" s="51"/>
      <c r="N51" s="51"/>
      <c r="O51" s="51"/>
    </row>
    <row r="52" spans="2:18" x14ac:dyDescent="0.15">
      <c r="B52" s="10" t="s">
        <v>30</v>
      </c>
      <c r="C52" s="42"/>
      <c r="D52" s="50" t="s">
        <v>86</v>
      </c>
      <c r="E52" s="51"/>
      <c r="F52" s="51"/>
      <c r="G52" s="51"/>
      <c r="H52" s="51"/>
      <c r="I52" s="51"/>
      <c r="J52" s="51"/>
      <c r="K52" s="51"/>
      <c r="L52" s="51"/>
      <c r="M52" s="51"/>
      <c r="N52" s="51"/>
      <c r="O52" s="51"/>
    </row>
    <row r="53" spans="2:18" x14ac:dyDescent="0.15">
      <c r="B53" s="13" t="s">
        <v>32</v>
      </c>
      <c r="C53" s="48"/>
      <c r="D53" s="50"/>
      <c r="E53" s="51"/>
      <c r="F53" s="51"/>
      <c r="G53" s="51"/>
      <c r="H53" s="51"/>
      <c r="I53" s="51"/>
      <c r="J53" s="51"/>
      <c r="K53" s="51"/>
      <c r="L53" s="51"/>
      <c r="M53" s="51"/>
      <c r="N53" s="51"/>
      <c r="O53" s="51"/>
    </row>
    <row r="54" spans="2:18" x14ac:dyDescent="0.15">
      <c r="B54" s="1" t="s">
        <v>33</v>
      </c>
    </row>
  </sheetData>
  <sheetProtection password="ED69" sheet="1" formatRows="0" selectLockedCells="1"/>
  <mergeCells count="85">
    <mergeCell ref="D49:I49"/>
    <mergeCell ref="J49:K49"/>
    <mergeCell ref="M49:O49"/>
    <mergeCell ref="D50:O51"/>
    <mergeCell ref="D52:O53"/>
    <mergeCell ref="O46:O48"/>
    <mergeCell ref="B42:E42"/>
    <mergeCell ref="G42:O42"/>
    <mergeCell ref="B43:E43"/>
    <mergeCell ref="H43:I43"/>
    <mergeCell ref="K43:L43"/>
    <mergeCell ref="M43:N43"/>
    <mergeCell ref="B46:B48"/>
    <mergeCell ref="D46:H48"/>
    <mergeCell ref="I46:I48"/>
    <mergeCell ref="J46:K48"/>
    <mergeCell ref="M46:N48"/>
    <mergeCell ref="B41:E41"/>
    <mergeCell ref="G41:O41"/>
    <mergeCell ref="B36:E36"/>
    <mergeCell ref="G36:I36"/>
    <mergeCell ref="J36:M36"/>
    <mergeCell ref="B37:E37"/>
    <mergeCell ref="G37:I37"/>
    <mergeCell ref="J37:M37"/>
    <mergeCell ref="N37:O37"/>
    <mergeCell ref="B39:E39"/>
    <mergeCell ref="G39:O39"/>
    <mergeCell ref="B40:E40"/>
    <mergeCell ref="G40:O40"/>
    <mergeCell ref="B34:E34"/>
    <mergeCell ref="G34:I34"/>
    <mergeCell ref="J34:M34"/>
    <mergeCell ref="B35:E35"/>
    <mergeCell ref="G35:I35"/>
    <mergeCell ref="J35:M35"/>
    <mergeCell ref="B32:E32"/>
    <mergeCell ref="G32:I32"/>
    <mergeCell ref="J32:M32"/>
    <mergeCell ref="B33:E33"/>
    <mergeCell ref="G33:I33"/>
    <mergeCell ref="J33:M33"/>
    <mergeCell ref="B30:E30"/>
    <mergeCell ref="G30:I30"/>
    <mergeCell ref="J30:M30"/>
    <mergeCell ref="B31:E31"/>
    <mergeCell ref="G31:I31"/>
    <mergeCell ref="J31:M31"/>
    <mergeCell ref="B28:E28"/>
    <mergeCell ref="G28:I28"/>
    <mergeCell ref="J28:M28"/>
    <mergeCell ref="B29:E29"/>
    <mergeCell ref="G29:I29"/>
    <mergeCell ref="J29:M29"/>
    <mergeCell ref="B25:E25"/>
    <mergeCell ref="G25:I25"/>
    <mergeCell ref="J25:M25"/>
    <mergeCell ref="B27:E27"/>
    <mergeCell ref="G27:I27"/>
    <mergeCell ref="J27:M27"/>
    <mergeCell ref="B23:E23"/>
    <mergeCell ref="G23:I23"/>
    <mergeCell ref="J23:M23"/>
    <mergeCell ref="B24:E24"/>
    <mergeCell ref="G24:I24"/>
    <mergeCell ref="J24:M24"/>
    <mergeCell ref="B21:E21"/>
    <mergeCell ref="G21:I21"/>
    <mergeCell ref="J21:M21"/>
    <mergeCell ref="B22:E22"/>
    <mergeCell ref="G22:I22"/>
    <mergeCell ref="J22:M22"/>
    <mergeCell ref="K10:O10"/>
    <mergeCell ref="K11:N11"/>
    <mergeCell ref="H17:K17"/>
    <mergeCell ref="I18:K18"/>
    <mergeCell ref="B20:E20"/>
    <mergeCell ref="G20:I20"/>
    <mergeCell ref="J20:M20"/>
    <mergeCell ref="N2:O2"/>
    <mergeCell ref="N3:O3"/>
    <mergeCell ref="N7:O7"/>
    <mergeCell ref="I8:I9"/>
    <mergeCell ref="J8:J9"/>
    <mergeCell ref="K8:O9"/>
  </mergeCells>
  <phoneticPr fontId="1"/>
  <dataValidations count="4">
    <dataValidation type="whole" allowBlank="1" showInputMessage="1" showErrorMessage="1" sqref="O25" xr:uid="{00000000-0002-0000-0100-000000000000}">
      <formula1>1</formula1>
      <formula2>2</formula2>
    </dataValidation>
    <dataValidation type="whole" operator="notEqual" allowBlank="1" showInputMessage="1" showErrorMessage="1" sqref="G27:I35 G21:I21" xr:uid="{00000000-0002-0000-0100-000001000000}">
      <formula1>0</formula1>
    </dataValidation>
    <dataValidation type="list" allowBlank="1" showInputMessage="1" showErrorMessage="1" sqref="N27:N36" xr:uid="{00000000-0002-0000-0100-000002000000}">
      <formula1>"〇"</formula1>
    </dataValidation>
    <dataValidation type="list" allowBlank="1" showInputMessage="1" showErrorMessage="1" sqref="N21:N25" xr:uid="{00000000-0002-0000-0100-000003000000}">
      <formula1>",〇"</formula1>
    </dataValidation>
  </dataValidations>
  <printOptions horizontalCentered="1"/>
  <pageMargins left="0.23622047244094491" right="0.23622047244094491" top="0.74803149606299213" bottom="0.74803149606299213" header="0.31496062992125984" footer="0.31496062992125984"/>
  <pageSetup paperSize="9" scale="88" orientation="portrait" cellComments="asDisplayed" r:id="rId1"/>
  <drawing r:id="rId2"/>
  <legacyDrawing r:id="rId3"/>
  <mc:AlternateContent xmlns:mc="http://schemas.openxmlformats.org/markup-compatibility/2006">
    <mc:Choice Requires="x14">
      <controls>
        <mc:AlternateContent xmlns:mc="http://schemas.openxmlformats.org/markup-compatibility/2006">
          <mc:Choice Requires="x14">
            <control shapeId="8193" r:id="rId4" name="Group Box 1">
              <controlPr defaultSize="0" autoFill="0" autoPict="0">
                <anchor moveWithCells="1">
                  <from>
                    <xdr:col>3</xdr:col>
                    <xdr:colOff>171450</xdr:colOff>
                    <xdr:row>48</xdr:row>
                    <xdr:rowOff>28575</xdr:rowOff>
                  </from>
                  <to>
                    <xdr:col>8</xdr:col>
                    <xdr:colOff>561975</xdr:colOff>
                    <xdr:row>48</xdr:row>
                    <xdr:rowOff>333375</xdr:rowOff>
                  </to>
                </anchor>
              </controlPr>
            </control>
          </mc:Choice>
        </mc:AlternateContent>
        <mc:AlternateContent xmlns:mc="http://schemas.openxmlformats.org/markup-compatibility/2006">
          <mc:Choice Requires="x14">
            <control shapeId="8194" r:id="rId5" name="Group Box 13">
              <controlPr defaultSize="0" print="0" autoFill="0" autoPict="0">
                <anchor moveWithCells="1">
                  <from>
                    <xdr:col>7</xdr:col>
                    <xdr:colOff>476250</xdr:colOff>
                    <xdr:row>44</xdr:row>
                    <xdr:rowOff>38100</xdr:rowOff>
                  </from>
                  <to>
                    <xdr:col>9</xdr:col>
                    <xdr:colOff>9525</xdr:colOff>
                    <xdr:row>48</xdr:row>
                    <xdr:rowOff>28575</xdr:rowOff>
                  </to>
                </anchor>
              </controlPr>
            </control>
          </mc:Choice>
        </mc:AlternateContent>
        <mc:AlternateContent xmlns:mc="http://schemas.openxmlformats.org/markup-compatibility/2006">
          <mc:Choice Requires="x14">
            <control shapeId="8195" r:id="rId6" name="Group Box 3">
              <controlPr defaultSize="0" autoFill="0" autoPict="0">
                <anchor moveWithCells="1">
                  <from>
                    <xdr:col>13</xdr:col>
                    <xdr:colOff>657225</xdr:colOff>
                    <xdr:row>44</xdr:row>
                    <xdr:rowOff>85725</xdr:rowOff>
                  </from>
                  <to>
                    <xdr:col>15</xdr:col>
                    <xdr:colOff>76200</xdr:colOff>
                    <xdr:row>48</xdr:row>
                    <xdr:rowOff>76200</xdr:rowOff>
                  </to>
                </anchor>
              </controlPr>
            </control>
          </mc:Choice>
        </mc:AlternateContent>
        <mc:AlternateContent xmlns:mc="http://schemas.openxmlformats.org/markup-compatibility/2006">
          <mc:Choice Requires="x14">
            <control shapeId="8196" r:id="rId7" name="Option Button 4">
              <controlPr defaultSize="0" autoFill="0" autoLine="0" autoPict="0">
                <anchor moveWithCells="1">
                  <from>
                    <xdr:col>14</xdr:col>
                    <xdr:colOff>76200</xdr:colOff>
                    <xdr:row>45</xdr:row>
                    <xdr:rowOff>9525</xdr:rowOff>
                  </from>
                  <to>
                    <xdr:col>14</xdr:col>
                    <xdr:colOff>809625</xdr:colOff>
                    <xdr:row>45</xdr:row>
                    <xdr:rowOff>180975</xdr:rowOff>
                  </to>
                </anchor>
              </controlPr>
            </control>
          </mc:Choice>
        </mc:AlternateContent>
        <mc:AlternateContent xmlns:mc="http://schemas.openxmlformats.org/markup-compatibility/2006">
          <mc:Choice Requires="x14">
            <control shapeId="8197" r:id="rId8" name="Option Button 5">
              <controlPr defaultSize="0" autoFill="0" autoLine="0" autoPict="0">
                <anchor moveWithCells="1">
                  <from>
                    <xdr:col>14</xdr:col>
                    <xdr:colOff>76200</xdr:colOff>
                    <xdr:row>45</xdr:row>
                    <xdr:rowOff>200025</xdr:rowOff>
                  </from>
                  <to>
                    <xdr:col>15</xdr:col>
                    <xdr:colOff>9525</xdr:colOff>
                    <xdr:row>46</xdr:row>
                    <xdr:rowOff>152400</xdr:rowOff>
                  </to>
                </anchor>
              </controlPr>
            </control>
          </mc:Choice>
        </mc:AlternateContent>
        <mc:AlternateContent xmlns:mc="http://schemas.openxmlformats.org/markup-compatibility/2006">
          <mc:Choice Requires="x14">
            <control shapeId="8198" r:id="rId9" name="Option Button 6">
              <controlPr defaultSize="0" autoFill="0" autoLine="0" autoPict="0">
                <anchor moveWithCells="1">
                  <from>
                    <xdr:col>14</xdr:col>
                    <xdr:colOff>76200</xdr:colOff>
                    <xdr:row>46</xdr:row>
                    <xdr:rowOff>161925</xdr:rowOff>
                  </from>
                  <to>
                    <xdr:col>14</xdr:col>
                    <xdr:colOff>828675</xdr:colOff>
                    <xdr:row>48</xdr:row>
                    <xdr:rowOff>0</xdr:rowOff>
                  </to>
                </anchor>
              </controlPr>
            </control>
          </mc:Choice>
        </mc:AlternateContent>
        <mc:AlternateContent xmlns:mc="http://schemas.openxmlformats.org/markup-compatibility/2006">
          <mc:Choice Requires="x14">
            <control shapeId="8199" r:id="rId10" name="Option Button 7">
              <controlPr defaultSize="0" autoFill="0" autoLine="0" autoPict="0">
                <anchor moveWithCells="1">
                  <from>
                    <xdr:col>7</xdr:col>
                    <xdr:colOff>609600</xdr:colOff>
                    <xdr:row>44</xdr:row>
                    <xdr:rowOff>152400</xdr:rowOff>
                  </from>
                  <to>
                    <xdr:col>8</xdr:col>
                    <xdr:colOff>657225</xdr:colOff>
                    <xdr:row>45</xdr:row>
                    <xdr:rowOff>190500</xdr:rowOff>
                  </to>
                </anchor>
              </controlPr>
            </control>
          </mc:Choice>
        </mc:AlternateContent>
        <mc:AlternateContent xmlns:mc="http://schemas.openxmlformats.org/markup-compatibility/2006">
          <mc:Choice Requires="x14">
            <control shapeId="8200" r:id="rId11" name="Option Button 8">
              <controlPr defaultSize="0" autoFill="0" autoLine="0" autoPict="0">
                <anchor moveWithCells="1">
                  <from>
                    <xdr:col>7</xdr:col>
                    <xdr:colOff>609600</xdr:colOff>
                    <xdr:row>45</xdr:row>
                    <xdr:rowOff>152400</xdr:rowOff>
                  </from>
                  <to>
                    <xdr:col>8</xdr:col>
                    <xdr:colOff>657225</xdr:colOff>
                    <xdr:row>46</xdr:row>
                    <xdr:rowOff>152400</xdr:rowOff>
                  </to>
                </anchor>
              </controlPr>
            </control>
          </mc:Choice>
        </mc:AlternateContent>
        <mc:AlternateContent xmlns:mc="http://schemas.openxmlformats.org/markup-compatibility/2006">
          <mc:Choice Requires="x14">
            <control shapeId="8201" r:id="rId12" name="Option Button 9">
              <controlPr defaultSize="0" autoFill="0" autoLine="0" autoPict="0">
                <anchor moveWithCells="1">
                  <from>
                    <xdr:col>7</xdr:col>
                    <xdr:colOff>609600</xdr:colOff>
                    <xdr:row>46</xdr:row>
                    <xdr:rowOff>142875</xdr:rowOff>
                  </from>
                  <to>
                    <xdr:col>8</xdr:col>
                    <xdr:colOff>657225</xdr:colOff>
                    <xdr:row>48</xdr:row>
                    <xdr:rowOff>9525</xdr:rowOff>
                  </to>
                </anchor>
              </controlPr>
            </control>
          </mc:Choice>
        </mc:AlternateContent>
        <mc:AlternateContent xmlns:mc="http://schemas.openxmlformats.org/markup-compatibility/2006">
          <mc:Choice Requires="x14">
            <control shapeId="8202" r:id="rId13" name="Option Button 10">
              <controlPr defaultSize="0" autoFill="0" autoLine="0" autoPict="0">
                <anchor moveWithCells="1">
                  <from>
                    <xdr:col>4</xdr:col>
                    <xdr:colOff>38100</xdr:colOff>
                    <xdr:row>48</xdr:row>
                    <xdr:rowOff>47625</xdr:rowOff>
                  </from>
                  <to>
                    <xdr:col>6</xdr:col>
                    <xdr:colOff>342900</xdr:colOff>
                    <xdr:row>48</xdr:row>
                    <xdr:rowOff>333375</xdr:rowOff>
                  </to>
                </anchor>
              </controlPr>
            </control>
          </mc:Choice>
        </mc:AlternateContent>
        <mc:AlternateContent xmlns:mc="http://schemas.openxmlformats.org/markup-compatibility/2006">
          <mc:Choice Requires="x14">
            <control shapeId="8203" r:id="rId14" name="Option Button 11">
              <controlPr defaultSize="0" autoFill="0" autoLine="0" autoPict="0">
                <anchor moveWithCells="1">
                  <from>
                    <xdr:col>6</xdr:col>
                    <xdr:colOff>495300</xdr:colOff>
                    <xdr:row>48</xdr:row>
                    <xdr:rowOff>66675</xdr:rowOff>
                  </from>
                  <to>
                    <xdr:col>7</xdr:col>
                    <xdr:colOff>180975</xdr:colOff>
                    <xdr:row>48</xdr:row>
                    <xdr:rowOff>314325</xdr:rowOff>
                  </to>
                </anchor>
              </controlPr>
            </control>
          </mc:Choice>
        </mc:AlternateContent>
        <mc:AlternateContent xmlns:mc="http://schemas.openxmlformats.org/markup-compatibility/2006">
          <mc:Choice Requires="x14">
            <control shapeId="8204" r:id="rId15" name="Option Button 12">
              <controlPr defaultSize="0" autoFill="0" autoLine="0" autoPict="0">
                <anchor moveWithCells="1">
                  <from>
                    <xdr:col>7</xdr:col>
                    <xdr:colOff>381000</xdr:colOff>
                    <xdr:row>48</xdr:row>
                    <xdr:rowOff>47625</xdr:rowOff>
                  </from>
                  <to>
                    <xdr:col>8</xdr:col>
                    <xdr:colOff>333375</xdr:colOff>
                    <xdr:row>48</xdr:row>
                    <xdr:rowOff>333375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7"/>
    <pageSetUpPr fitToPage="1"/>
  </sheetPr>
  <dimension ref="B1:R54"/>
  <sheetViews>
    <sheetView showGridLines="0" zoomScale="75" zoomScaleNormal="75" workbookViewId="0">
      <selection activeCell="G21" sqref="G21:I21"/>
    </sheetView>
  </sheetViews>
  <sheetFormatPr defaultRowHeight="13.5" outlineLevelRow="1" x14ac:dyDescent="0.15"/>
  <cols>
    <col min="1" max="1" width="1" style="1" customWidth="1"/>
    <col min="2" max="2" width="14.125" style="1" customWidth="1"/>
    <col min="3" max="3" width="0.875" style="1" customWidth="1"/>
    <col min="4" max="4" width="4.375" style="1" customWidth="1"/>
    <col min="5" max="5" width="6.125" style="1" customWidth="1"/>
    <col min="6" max="6" width="0.875" style="1" customWidth="1"/>
    <col min="7" max="7" width="14.25" style="1" customWidth="1"/>
    <col min="8" max="8" width="9" style="1" customWidth="1"/>
    <col min="9" max="9" width="9.75" style="1" customWidth="1"/>
    <col min="10" max="10" width="2.375" style="1" customWidth="1"/>
    <col min="11" max="11" width="8.375" style="1" customWidth="1"/>
    <col min="12" max="12" width="0.625" style="1" customWidth="1"/>
    <col min="13" max="13" width="11.5" style="1" customWidth="1"/>
    <col min="14" max="14" width="9" style="1" customWidth="1"/>
    <col min="15" max="15" width="11.375" style="1" customWidth="1"/>
    <col min="16" max="16" width="2.625" style="1" customWidth="1"/>
    <col min="17" max="17" width="8.5" style="28" customWidth="1"/>
    <col min="18" max="18" width="70.625" style="9" customWidth="1"/>
    <col min="19" max="16384" width="9" style="1"/>
  </cols>
  <sheetData>
    <row r="1" spans="2:17" ht="21.75" customHeight="1" x14ac:dyDescent="0.15">
      <c r="B1" s="9" t="s">
        <v>48</v>
      </c>
      <c r="Q1" s="27" t="s">
        <v>47</v>
      </c>
    </row>
    <row r="2" spans="2:17" ht="20.100000000000001" customHeight="1" x14ac:dyDescent="0.15">
      <c r="M2" s="12" t="s">
        <v>0</v>
      </c>
      <c r="N2" s="105">
        <v>45292</v>
      </c>
      <c r="O2" s="105"/>
      <c r="Q2" s="28" t="s">
        <v>60</v>
      </c>
    </row>
    <row r="3" spans="2:17" ht="20.100000000000001" customHeight="1" x14ac:dyDescent="0.15">
      <c r="M3" s="12" t="s">
        <v>65</v>
      </c>
      <c r="N3" s="106" t="s">
        <v>71</v>
      </c>
      <c r="O3" s="106"/>
      <c r="Q3" s="28" t="s">
        <v>76</v>
      </c>
    </row>
    <row r="4" spans="2:17" ht="17.25" customHeight="1" x14ac:dyDescent="0.15">
      <c r="B4" s="16" t="s">
        <v>1</v>
      </c>
    </row>
    <row r="5" spans="2:17" ht="17.25" customHeight="1" x14ac:dyDescent="0.15">
      <c r="B5" s="16" t="s">
        <v>88</v>
      </c>
    </row>
    <row r="6" spans="2:17" ht="29.25" customHeight="1" x14ac:dyDescent="0.15">
      <c r="I6" s="16" t="s">
        <v>2</v>
      </c>
      <c r="J6" s="15"/>
    </row>
    <row r="7" spans="2:17" ht="20.25" customHeight="1" x14ac:dyDescent="0.15">
      <c r="I7" s="16" t="s">
        <v>3</v>
      </c>
      <c r="J7" s="15"/>
      <c r="N7" s="107" t="s">
        <v>72</v>
      </c>
      <c r="O7" s="107"/>
      <c r="Q7" s="28" t="s">
        <v>89</v>
      </c>
    </row>
    <row r="8" spans="2:17" x14ac:dyDescent="0.15">
      <c r="I8" s="102" t="s">
        <v>6</v>
      </c>
      <c r="J8" s="103" t="s">
        <v>5</v>
      </c>
      <c r="K8" s="104" t="s">
        <v>77</v>
      </c>
      <c r="L8" s="104"/>
      <c r="M8" s="104"/>
      <c r="N8" s="104"/>
      <c r="O8" s="104"/>
    </row>
    <row r="9" spans="2:17" ht="15.75" customHeight="1" x14ac:dyDescent="0.15">
      <c r="I9" s="102"/>
      <c r="J9" s="103"/>
      <c r="K9" s="104"/>
      <c r="L9" s="104"/>
      <c r="M9" s="104"/>
      <c r="N9" s="104"/>
      <c r="O9" s="104"/>
      <c r="Q9" s="29" t="s">
        <v>37</v>
      </c>
    </row>
    <row r="10" spans="2:17" ht="28.5" customHeight="1" x14ac:dyDescent="0.15">
      <c r="I10" s="16" t="s">
        <v>4</v>
      </c>
      <c r="J10" s="17" t="s">
        <v>5</v>
      </c>
      <c r="K10" s="104" t="s">
        <v>78</v>
      </c>
      <c r="L10" s="104"/>
      <c r="M10" s="104"/>
      <c r="N10" s="104"/>
      <c r="O10" s="104"/>
      <c r="Q10" s="30" t="s">
        <v>38</v>
      </c>
    </row>
    <row r="11" spans="2:17" ht="19.5" customHeight="1" x14ac:dyDescent="0.15">
      <c r="I11" s="16" t="s">
        <v>7</v>
      </c>
      <c r="J11" s="16" t="s">
        <v>5</v>
      </c>
      <c r="K11" s="104" t="s">
        <v>79</v>
      </c>
      <c r="L11" s="104"/>
      <c r="M11" s="104"/>
      <c r="N11" s="104"/>
      <c r="O11" s="34" t="s">
        <v>8</v>
      </c>
    </row>
    <row r="12" spans="2:17" ht="12.75" customHeight="1" x14ac:dyDescent="0.15">
      <c r="O12" s="2" t="s">
        <v>9</v>
      </c>
    </row>
    <row r="13" spans="2:17" ht="4.5" customHeight="1" x14ac:dyDescent="0.15"/>
    <row r="14" spans="2:17" ht="25.5" customHeight="1" x14ac:dyDescent="0.25">
      <c r="H14" s="20" t="s">
        <v>10</v>
      </c>
      <c r="I14" s="3"/>
    </row>
    <row r="15" spans="2:17" ht="6" customHeight="1" x14ac:dyDescent="0.15"/>
    <row r="16" spans="2:17" ht="14.25" customHeight="1" x14ac:dyDescent="0.15">
      <c r="I16" s="4" t="s">
        <v>68</v>
      </c>
    </row>
    <row r="17" spans="2:17" ht="27" customHeight="1" x14ac:dyDescent="0.15">
      <c r="E17" s="19" t="s">
        <v>11</v>
      </c>
      <c r="F17" s="14"/>
      <c r="G17" s="14"/>
      <c r="H17" s="100">
        <f>SUMIF(N21:N36,"〇",G21:I36)</f>
        <v>65000000</v>
      </c>
      <c r="I17" s="100"/>
      <c r="J17" s="100"/>
      <c r="K17" s="100"/>
      <c r="L17" s="14"/>
      <c r="M17" s="14" t="s">
        <v>12</v>
      </c>
      <c r="Q17" s="28" t="s">
        <v>69</v>
      </c>
    </row>
    <row r="18" spans="2:17" ht="23.25" customHeight="1" x14ac:dyDescent="0.15">
      <c r="D18" s="16" t="s">
        <v>13</v>
      </c>
      <c r="F18" s="9"/>
      <c r="G18" s="9"/>
      <c r="H18" s="9"/>
      <c r="I18" s="101">
        <f>SUMIF(N21:N36,"〇",J21:M36)</f>
        <v>5909090</v>
      </c>
      <c r="J18" s="101"/>
      <c r="K18" s="101"/>
      <c r="L18" s="9"/>
      <c r="M18" s="9" t="s">
        <v>34</v>
      </c>
      <c r="Q18" s="28" t="s">
        <v>70</v>
      </c>
    </row>
    <row r="19" spans="2:17" ht="3" customHeight="1" x14ac:dyDescent="0.15"/>
    <row r="20" spans="2:17" ht="21.75" customHeight="1" x14ac:dyDescent="0.15">
      <c r="B20" s="113"/>
      <c r="C20" s="113"/>
      <c r="D20" s="113"/>
      <c r="E20" s="113"/>
      <c r="F20" s="5"/>
      <c r="G20" s="112" t="s">
        <v>35</v>
      </c>
      <c r="H20" s="83"/>
      <c r="I20" s="83"/>
      <c r="J20" s="109" t="s">
        <v>20</v>
      </c>
      <c r="K20" s="109"/>
      <c r="L20" s="109"/>
      <c r="M20" s="109"/>
      <c r="N20" s="18" t="s">
        <v>15</v>
      </c>
      <c r="O20" s="35" t="s">
        <v>19</v>
      </c>
    </row>
    <row r="21" spans="2:17" ht="22.5" customHeight="1" x14ac:dyDescent="0.15">
      <c r="B21" s="111" t="s">
        <v>14</v>
      </c>
      <c r="C21" s="111"/>
      <c r="D21" s="111"/>
      <c r="E21" s="111"/>
      <c r="F21" s="41"/>
      <c r="G21" s="114">
        <v>65000000</v>
      </c>
      <c r="H21" s="115"/>
      <c r="I21" s="115"/>
      <c r="J21" s="108">
        <f>ROUNDDOWN(G21/1.1*0.1,0)</f>
        <v>5909090</v>
      </c>
      <c r="K21" s="108"/>
      <c r="L21" s="108"/>
      <c r="M21" s="108"/>
      <c r="N21" s="31" t="s">
        <v>45</v>
      </c>
      <c r="O21" s="35" t="s">
        <v>16</v>
      </c>
      <c r="Q21" s="28" t="s">
        <v>39</v>
      </c>
    </row>
    <row r="22" spans="2:17" ht="24.75" customHeight="1" x14ac:dyDescent="0.15">
      <c r="B22" s="120">
        <v>1</v>
      </c>
      <c r="C22" s="120"/>
      <c r="D22" s="120"/>
      <c r="E22" s="120"/>
      <c r="F22" s="5"/>
      <c r="G22" s="117" t="str">
        <f>IF(OR($N$21="〇",$O$25&lt;B22+1),"",ROUNDDOWN($G$21/$O$25, -3))</f>
        <v/>
      </c>
      <c r="H22" s="118"/>
      <c r="I22" s="118"/>
      <c r="J22" s="119" t="str">
        <f>IF(G22="","",ROUNDDOWN(G22/11,0))</f>
        <v/>
      </c>
      <c r="K22" s="116"/>
      <c r="L22" s="116"/>
      <c r="M22" s="117"/>
      <c r="N22" s="31"/>
      <c r="O22" s="37" t="s">
        <v>17</v>
      </c>
    </row>
    <row r="23" spans="2:17" ht="25.5" hidden="1" customHeight="1" outlineLevel="1" x14ac:dyDescent="0.2">
      <c r="B23" s="120">
        <v>2</v>
      </c>
      <c r="C23" s="120"/>
      <c r="D23" s="120"/>
      <c r="E23" s="120"/>
      <c r="F23" s="5"/>
      <c r="G23" s="116" t="str">
        <f>IF(OR($N$21="〇",$O$25&lt;B23+1),"",ROUNDDOWN($G$21/$O$25, -3))</f>
        <v/>
      </c>
      <c r="H23" s="116"/>
      <c r="I23" s="117"/>
      <c r="J23" s="119" t="str">
        <f>IF(G23="","",ROUNDDOWN(G23/11,0))</f>
        <v/>
      </c>
      <c r="K23" s="116"/>
      <c r="L23" s="116"/>
      <c r="M23" s="117"/>
      <c r="N23" s="31"/>
      <c r="O23" s="38"/>
    </row>
    <row r="24" spans="2:17" ht="25.5" hidden="1" customHeight="1" outlineLevel="1" x14ac:dyDescent="0.2">
      <c r="B24" s="120">
        <v>3</v>
      </c>
      <c r="C24" s="120"/>
      <c r="D24" s="120"/>
      <c r="E24" s="120"/>
      <c r="F24" s="5"/>
      <c r="G24" s="116" t="str">
        <f>IF(OR($N$21="〇",$O$25&lt;B24+1),"",ROUNDDOWN($G$21/$O$25, -3))</f>
        <v/>
      </c>
      <c r="H24" s="116"/>
      <c r="I24" s="117"/>
      <c r="J24" s="119" t="str">
        <f>IF(G24="","",ROUNDDOWN(G24/11,0))</f>
        <v/>
      </c>
      <c r="K24" s="116"/>
      <c r="L24" s="116"/>
      <c r="M24" s="117"/>
      <c r="N24" s="31"/>
      <c r="O24" s="38"/>
    </row>
    <row r="25" spans="2:17" ht="25.5" customHeight="1" collapsed="1" thickBot="1" x14ac:dyDescent="0.2">
      <c r="B25" s="120">
        <v>2</v>
      </c>
      <c r="C25" s="120"/>
      <c r="D25" s="120"/>
      <c r="E25" s="120"/>
      <c r="F25" s="5"/>
      <c r="G25" s="117" t="str">
        <f>IF(OR($N$21="〇",$O$25={"",1}),"",G21-G22*($O$25-1))</f>
        <v/>
      </c>
      <c r="H25" s="118"/>
      <c r="I25" s="118"/>
      <c r="J25" s="118" t="str">
        <f>IF(G22="","",J21-J22*($O$25-1))</f>
        <v/>
      </c>
      <c r="K25" s="118"/>
      <c r="L25" s="118"/>
      <c r="M25" s="118"/>
      <c r="N25" s="31"/>
      <c r="O25" s="40">
        <v>2</v>
      </c>
      <c r="Q25" s="28" t="s">
        <v>40</v>
      </c>
    </row>
    <row r="26" spans="2:17" ht="18" hidden="1" customHeight="1" x14ac:dyDescent="0.15">
      <c r="B26" s="25" t="s">
        <v>18</v>
      </c>
    </row>
    <row r="27" spans="2:17" ht="24" hidden="1" customHeight="1" x14ac:dyDescent="0.15">
      <c r="B27" s="83" t="s">
        <v>52</v>
      </c>
      <c r="C27" s="83"/>
      <c r="D27" s="83"/>
      <c r="E27" s="83"/>
      <c r="F27" s="5"/>
      <c r="G27" s="95"/>
      <c r="H27" s="96"/>
      <c r="I27" s="96"/>
      <c r="J27" s="110" t="str">
        <f>IF(G27="","",ROUNDDOWN(($G$21+SUM($G$27:G27))/1.1*0.1,0)-$J$21)</f>
        <v/>
      </c>
      <c r="K27" s="110"/>
      <c r="L27" s="110"/>
      <c r="M27" s="110"/>
      <c r="N27" s="31"/>
      <c r="O27" s="21"/>
      <c r="Q27" s="28" t="s">
        <v>41</v>
      </c>
    </row>
    <row r="28" spans="2:17" ht="22.5" hidden="1" customHeight="1" x14ac:dyDescent="0.15">
      <c r="B28" s="83" t="s">
        <v>53</v>
      </c>
      <c r="C28" s="83"/>
      <c r="D28" s="83"/>
      <c r="E28" s="83"/>
      <c r="F28" s="5"/>
      <c r="G28" s="95"/>
      <c r="H28" s="96"/>
      <c r="I28" s="96"/>
      <c r="J28" s="110" t="str">
        <f>IF(G28="","",ROUNDDOWN(($G$21+SUM($G$27:G28))/1.1*0.1,0)-$J$21-SUM($J$27:J27))</f>
        <v/>
      </c>
      <c r="K28" s="110"/>
      <c r="L28" s="110"/>
      <c r="M28" s="110"/>
      <c r="N28" s="31"/>
      <c r="O28" s="21"/>
      <c r="Q28" s="28" t="s">
        <v>42</v>
      </c>
    </row>
    <row r="29" spans="2:17" ht="24" hidden="1" customHeight="1" x14ac:dyDescent="0.15">
      <c r="B29" s="83" t="s">
        <v>54</v>
      </c>
      <c r="C29" s="83"/>
      <c r="D29" s="83"/>
      <c r="E29" s="83"/>
      <c r="F29" s="5"/>
      <c r="G29" s="95"/>
      <c r="H29" s="96"/>
      <c r="I29" s="96"/>
      <c r="J29" s="97" t="str">
        <f>IF(G29="","",ROUNDDOWN(($G$21+SUM($G$27:G29))/1.1*0.1,0)-$J$21-SUM($J$27:J28))</f>
        <v/>
      </c>
      <c r="K29" s="98"/>
      <c r="L29" s="98"/>
      <c r="M29" s="99"/>
      <c r="N29" s="31"/>
      <c r="O29" s="22"/>
      <c r="Q29" s="28" t="s">
        <v>43</v>
      </c>
    </row>
    <row r="30" spans="2:17" ht="24" hidden="1" customHeight="1" outlineLevel="1" x14ac:dyDescent="0.2">
      <c r="B30" s="83" t="s">
        <v>55</v>
      </c>
      <c r="C30" s="83"/>
      <c r="D30" s="83"/>
      <c r="E30" s="83"/>
      <c r="F30" s="5"/>
      <c r="G30" s="84"/>
      <c r="H30" s="85"/>
      <c r="I30" s="85"/>
      <c r="J30" s="86" t="str">
        <f>IF(G30="","",ROUNDDOWN(($G$21+SUM($G$27:G30))/1.1*0.1,0)-$J$21-SUM($J$27:J29))</f>
        <v/>
      </c>
      <c r="K30" s="87"/>
      <c r="L30" s="87"/>
      <c r="M30" s="88"/>
      <c r="N30" s="31"/>
      <c r="O30" s="22"/>
    </row>
    <row r="31" spans="2:17" ht="24" hidden="1" customHeight="1" outlineLevel="1" x14ac:dyDescent="0.2">
      <c r="B31" s="83" t="s">
        <v>56</v>
      </c>
      <c r="C31" s="83"/>
      <c r="D31" s="83"/>
      <c r="E31" s="83"/>
      <c r="F31" s="5"/>
      <c r="G31" s="84"/>
      <c r="H31" s="85"/>
      <c r="I31" s="85"/>
      <c r="J31" s="86" t="str">
        <f>IF(G31="","",ROUNDDOWN(($G$21+SUM($G$27:G31))/1.1*0.1,0)-$J$21-SUM($J$27:J30))</f>
        <v/>
      </c>
      <c r="K31" s="87"/>
      <c r="L31" s="87"/>
      <c r="M31" s="88"/>
      <c r="N31" s="31"/>
      <c r="O31" s="22"/>
    </row>
    <row r="32" spans="2:17" ht="24" hidden="1" customHeight="1" outlineLevel="1" x14ac:dyDescent="0.2">
      <c r="B32" s="83" t="s">
        <v>51</v>
      </c>
      <c r="C32" s="83"/>
      <c r="D32" s="83"/>
      <c r="E32" s="83"/>
      <c r="F32" s="5"/>
      <c r="G32" s="84"/>
      <c r="H32" s="85"/>
      <c r="I32" s="85"/>
      <c r="J32" s="86" t="str">
        <f>IF(G32="","",ROUNDDOWN(($G$21+SUM($G$27:G32))/1.1*0.1,0)-$J$21-SUM($J$27:J31))</f>
        <v/>
      </c>
      <c r="K32" s="87"/>
      <c r="L32" s="87"/>
      <c r="M32" s="88"/>
      <c r="N32" s="31"/>
      <c r="O32" s="22"/>
    </row>
    <row r="33" spans="2:18" ht="24" hidden="1" customHeight="1" outlineLevel="1" x14ac:dyDescent="0.2">
      <c r="B33" s="83" t="s">
        <v>57</v>
      </c>
      <c r="C33" s="83"/>
      <c r="D33" s="83"/>
      <c r="E33" s="83"/>
      <c r="F33" s="5"/>
      <c r="G33" s="84"/>
      <c r="H33" s="85"/>
      <c r="I33" s="85"/>
      <c r="J33" s="86" t="str">
        <f>IF(G33="","",ROUNDDOWN(($G$21+SUM($G$27:G33))/1.1*0.1,0)-$J$21-SUM($J$27:J32))</f>
        <v/>
      </c>
      <c r="K33" s="87"/>
      <c r="L33" s="87"/>
      <c r="M33" s="88"/>
      <c r="N33" s="31"/>
      <c r="O33" s="22"/>
    </row>
    <row r="34" spans="2:18" ht="24" hidden="1" customHeight="1" outlineLevel="1" x14ac:dyDescent="0.2">
      <c r="B34" s="83" t="s">
        <v>58</v>
      </c>
      <c r="C34" s="83"/>
      <c r="D34" s="83"/>
      <c r="E34" s="83"/>
      <c r="F34" s="5"/>
      <c r="G34" s="84"/>
      <c r="H34" s="85"/>
      <c r="I34" s="85"/>
      <c r="J34" s="86" t="str">
        <f>IF(G34="","",ROUNDDOWN(($G$21+SUM($G$27:G34))/1.1*0.1,0)-$J$21-SUM($J$27:J33))</f>
        <v/>
      </c>
      <c r="K34" s="87"/>
      <c r="L34" s="87"/>
      <c r="M34" s="88"/>
      <c r="N34" s="31"/>
      <c r="O34" s="22"/>
    </row>
    <row r="35" spans="2:18" ht="24" hidden="1" customHeight="1" outlineLevel="1" x14ac:dyDescent="0.2">
      <c r="B35" s="83" t="s">
        <v>59</v>
      </c>
      <c r="C35" s="83"/>
      <c r="D35" s="83"/>
      <c r="E35" s="83"/>
      <c r="F35" s="5"/>
      <c r="G35" s="84"/>
      <c r="H35" s="85"/>
      <c r="I35" s="85"/>
      <c r="J35" s="86" t="str">
        <f>IF(G35="","",ROUNDDOWN(($G$21+SUM($G$27:G35))/1.1*0.1,0)-$J$21-SUM($J$27:J34))</f>
        <v/>
      </c>
      <c r="K35" s="87"/>
      <c r="L35" s="87"/>
      <c r="M35" s="88"/>
      <c r="N35" s="31"/>
      <c r="O35" s="22"/>
    </row>
    <row r="36" spans="2:18" ht="24" hidden="1" customHeight="1" collapsed="1" thickBot="1" x14ac:dyDescent="0.25">
      <c r="B36" s="89"/>
      <c r="C36" s="89"/>
      <c r="D36" s="89"/>
      <c r="E36" s="89"/>
      <c r="F36" s="8"/>
      <c r="G36" s="90"/>
      <c r="H36" s="91"/>
      <c r="I36" s="91"/>
      <c r="J36" s="92" t="str">
        <f>IF(G36="","",ROUNDDOWN(($G$21+SUM($G$27:G36))/1.1*0.1,0)-$J$21-SUM($J$27:J35))</f>
        <v/>
      </c>
      <c r="K36" s="93"/>
      <c r="L36" s="93"/>
      <c r="M36" s="94"/>
      <c r="N36" s="32"/>
      <c r="O36" s="33"/>
    </row>
    <row r="37" spans="2:18" ht="26.25" customHeight="1" thickTop="1" x14ac:dyDescent="0.15">
      <c r="B37" s="65" t="s">
        <v>49</v>
      </c>
      <c r="C37" s="65"/>
      <c r="D37" s="65"/>
      <c r="E37" s="65"/>
      <c r="F37" s="7"/>
      <c r="G37" s="66">
        <f>$G$21+SUM(G27:I35)</f>
        <v>65000000</v>
      </c>
      <c r="H37" s="67"/>
      <c r="I37" s="67"/>
      <c r="J37" s="68">
        <f>$J$21+SUM(J27:M36)</f>
        <v>5909090</v>
      </c>
      <c r="K37" s="67"/>
      <c r="L37" s="67"/>
      <c r="M37" s="67"/>
      <c r="N37" s="69" t="s">
        <v>36</v>
      </c>
      <c r="O37" s="70"/>
      <c r="R37" s="36">
        <f>+G37/1.1*0.1</f>
        <v>5909090.9090909092</v>
      </c>
    </row>
    <row r="38" spans="2:18" ht="6" customHeight="1" x14ac:dyDescent="0.15"/>
    <row r="39" spans="2:18" ht="52.5" customHeight="1" x14ac:dyDescent="0.15">
      <c r="B39" s="72" t="s">
        <v>61</v>
      </c>
      <c r="C39" s="73"/>
      <c r="D39" s="73"/>
      <c r="E39" s="74"/>
      <c r="F39" s="42"/>
      <c r="G39" s="121" t="s">
        <v>83</v>
      </c>
      <c r="H39" s="121"/>
      <c r="I39" s="121"/>
      <c r="J39" s="121"/>
      <c r="K39" s="121"/>
      <c r="L39" s="121"/>
      <c r="M39" s="121"/>
      <c r="N39" s="121"/>
      <c r="O39" s="122"/>
      <c r="Q39" s="28" t="s">
        <v>75</v>
      </c>
    </row>
    <row r="40" spans="2:18" s="9" customFormat="1" ht="54" customHeight="1" x14ac:dyDescent="0.4">
      <c r="B40" s="77" t="s">
        <v>62</v>
      </c>
      <c r="C40" s="77"/>
      <c r="D40" s="77"/>
      <c r="E40" s="77"/>
      <c r="F40" s="43"/>
      <c r="G40" s="50" t="s">
        <v>84</v>
      </c>
      <c r="H40" s="51"/>
      <c r="I40" s="51"/>
      <c r="J40" s="51"/>
      <c r="K40" s="51"/>
      <c r="L40" s="51"/>
      <c r="M40" s="51"/>
      <c r="N40" s="51"/>
      <c r="O40" s="51"/>
      <c r="Q40" s="28" t="s">
        <v>73</v>
      </c>
    </row>
    <row r="41" spans="2:18" ht="26.25" customHeight="1" x14ac:dyDescent="0.15">
      <c r="B41" s="49" t="s">
        <v>63</v>
      </c>
      <c r="C41" s="49"/>
      <c r="D41" s="49"/>
      <c r="E41" s="49"/>
      <c r="F41" s="41"/>
      <c r="G41" s="50" t="s">
        <v>80</v>
      </c>
      <c r="H41" s="51"/>
      <c r="I41" s="51"/>
      <c r="J41" s="51"/>
      <c r="K41" s="51"/>
      <c r="L41" s="51"/>
      <c r="M41" s="51"/>
      <c r="N41" s="51"/>
      <c r="O41" s="51"/>
      <c r="Q41" s="28" t="s">
        <v>66</v>
      </c>
    </row>
    <row r="42" spans="2:18" ht="26.25" customHeight="1" x14ac:dyDescent="0.15">
      <c r="B42" s="49" t="s">
        <v>64</v>
      </c>
      <c r="C42" s="49"/>
      <c r="D42" s="49"/>
      <c r="E42" s="49"/>
      <c r="F42" s="41"/>
      <c r="G42" s="50" t="s">
        <v>81</v>
      </c>
      <c r="H42" s="51"/>
      <c r="I42" s="51"/>
      <c r="J42" s="51"/>
      <c r="K42" s="51"/>
      <c r="L42" s="51"/>
      <c r="M42" s="51"/>
      <c r="N42" s="51"/>
      <c r="O42" s="51"/>
      <c r="Q42" s="28" t="s">
        <v>67</v>
      </c>
    </row>
    <row r="43" spans="2:18" ht="20.25" hidden="1" customHeight="1" x14ac:dyDescent="0.15">
      <c r="B43" s="78" t="s">
        <v>21</v>
      </c>
      <c r="C43" s="79"/>
      <c r="D43" s="79"/>
      <c r="E43" s="80"/>
      <c r="F43" s="5"/>
      <c r="G43" s="39" t="s">
        <v>22</v>
      </c>
      <c r="H43" s="81"/>
      <c r="I43" s="81"/>
      <c r="J43" s="23" t="s">
        <v>23</v>
      </c>
      <c r="K43" s="82" t="s">
        <v>24</v>
      </c>
      <c r="L43" s="82"/>
      <c r="M43" s="81"/>
      <c r="N43" s="81"/>
      <c r="O43" s="24"/>
      <c r="Q43" s="28" t="s">
        <v>46</v>
      </c>
    </row>
    <row r="44" spans="2:18" ht="6.75" customHeight="1" x14ac:dyDescent="0.15"/>
    <row r="45" spans="2:18" x14ac:dyDescent="0.15">
      <c r="B45" s="11" t="s">
        <v>25</v>
      </c>
    </row>
    <row r="46" spans="2:18" ht="18.75" customHeight="1" x14ac:dyDescent="0.15">
      <c r="B46" s="71" t="s">
        <v>28</v>
      </c>
      <c r="C46" s="42"/>
      <c r="D46" s="50" t="s">
        <v>87</v>
      </c>
      <c r="E46" s="51"/>
      <c r="F46" s="51"/>
      <c r="G46" s="51"/>
      <c r="H46" s="60"/>
      <c r="I46" s="61"/>
      <c r="J46" s="52" t="s">
        <v>26</v>
      </c>
      <c r="K46" s="53"/>
      <c r="L46" s="44"/>
      <c r="M46" s="50" t="s">
        <v>50</v>
      </c>
      <c r="N46" s="60"/>
      <c r="O46" s="61"/>
    </row>
    <row r="47" spans="2:18" x14ac:dyDescent="0.15">
      <c r="B47" s="71"/>
      <c r="C47" s="47"/>
      <c r="D47" s="50"/>
      <c r="E47" s="51"/>
      <c r="F47" s="51"/>
      <c r="G47" s="51"/>
      <c r="H47" s="60"/>
      <c r="I47" s="61"/>
      <c r="J47" s="54"/>
      <c r="K47" s="55"/>
      <c r="L47" s="45"/>
      <c r="M47" s="50"/>
      <c r="N47" s="60"/>
      <c r="O47" s="61"/>
    </row>
    <row r="48" spans="2:18" x14ac:dyDescent="0.15">
      <c r="B48" s="71"/>
      <c r="C48" s="48"/>
      <c r="D48" s="50"/>
      <c r="E48" s="51"/>
      <c r="F48" s="51"/>
      <c r="G48" s="51"/>
      <c r="H48" s="60"/>
      <c r="I48" s="61"/>
      <c r="J48" s="56"/>
      <c r="K48" s="57"/>
      <c r="L48" s="46"/>
      <c r="M48" s="50"/>
      <c r="N48" s="60"/>
      <c r="O48" s="61"/>
      <c r="R48" s="27"/>
    </row>
    <row r="49" spans="2:18" ht="30" customHeight="1" x14ac:dyDescent="0.15">
      <c r="B49" s="6" t="s">
        <v>29</v>
      </c>
      <c r="C49" s="41"/>
      <c r="D49" s="61"/>
      <c r="E49" s="62"/>
      <c r="F49" s="62"/>
      <c r="G49" s="62"/>
      <c r="H49" s="62"/>
      <c r="I49" s="62"/>
      <c r="J49" s="58" t="s">
        <v>27</v>
      </c>
      <c r="K49" s="59"/>
      <c r="L49" s="43"/>
      <c r="M49" s="63">
        <v>1234567</v>
      </c>
      <c r="N49" s="64"/>
      <c r="O49" s="64"/>
      <c r="R49" s="27" t="s">
        <v>44</v>
      </c>
    </row>
    <row r="50" spans="2:18" x14ac:dyDescent="0.15">
      <c r="B50" s="10" t="s">
        <v>30</v>
      </c>
      <c r="C50" s="42"/>
      <c r="D50" s="50" t="s">
        <v>85</v>
      </c>
      <c r="E50" s="51"/>
      <c r="F50" s="51"/>
      <c r="G50" s="51"/>
      <c r="H50" s="51"/>
      <c r="I50" s="51"/>
      <c r="J50" s="51"/>
      <c r="K50" s="51"/>
      <c r="L50" s="51"/>
      <c r="M50" s="51"/>
      <c r="N50" s="51"/>
      <c r="O50" s="51"/>
    </row>
    <row r="51" spans="2:18" x14ac:dyDescent="0.15">
      <c r="B51" s="26" t="s">
        <v>31</v>
      </c>
      <c r="C51" s="48"/>
      <c r="D51" s="50"/>
      <c r="E51" s="51"/>
      <c r="F51" s="51"/>
      <c r="G51" s="51"/>
      <c r="H51" s="51"/>
      <c r="I51" s="51"/>
      <c r="J51" s="51"/>
      <c r="K51" s="51"/>
      <c r="L51" s="51"/>
      <c r="M51" s="51"/>
      <c r="N51" s="51"/>
      <c r="O51" s="51"/>
    </row>
    <row r="52" spans="2:18" x14ac:dyDescent="0.15">
      <c r="B52" s="10" t="s">
        <v>30</v>
      </c>
      <c r="C52" s="42"/>
      <c r="D52" s="50" t="s">
        <v>86</v>
      </c>
      <c r="E52" s="51"/>
      <c r="F52" s="51"/>
      <c r="G52" s="51"/>
      <c r="H52" s="51"/>
      <c r="I52" s="51"/>
      <c r="J52" s="51"/>
      <c r="K52" s="51"/>
      <c r="L52" s="51"/>
      <c r="M52" s="51"/>
      <c r="N52" s="51"/>
      <c r="O52" s="51"/>
    </row>
    <row r="53" spans="2:18" x14ac:dyDescent="0.15">
      <c r="B53" s="13" t="s">
        <v>32</v>
      </c>
      <c r="C53" s="48"/>
      <c r="D53" s="50"/>
      <c r="E53" s="51"/>
      <c r="F53" s="51"/>
      <c r="G53" s="51"/>
      <c r="H53" s="51"/>
      <c r="I53" s="51"/>
      <c r="J53" s="51"/>
      <c r="K53" s="51"/>
      <c r="L53" s="51"/>
      <c r="M53" s="51"/>
      <c r="N53" s="51"/>
      <c r="O53" s="51"/>
    </row>
    <row r="54" spans="2:18" x14ac:dyDescent="0.15">
      <c r="B54" s="1" t="s">
        <v>33</v>
      </c>
    </row>
  </sheetData>
  <sheetProtection password="ED69" sheet="1" formatRows="0" selectLockedCells="1"/>
  <mergeCells count="85">
    <mergeCell ref="N2:O2"/>
    <mergeCell ref="N3:O3"/>
    <mergeCell ref="N7:O7"/>
    <mergeCell ref="I8:I9"/>
    <mergeCell ref="J8:J9"/>
    <mergeCell ref="K8:O9"/>
    <mergeCell ref="K10:O10"/>
    <mergeCell ref="K11:N11"/>
    <mergeCell ref="H17:K17"/>
    <mergeCell ref="I18:K18"/>
    <mergeCell ref="B20:E20"/>
    <mergeCell ref="G20:I20"/>
    <mergeCell ref="J20:M20"/>
    <mergeCell ref="B21:E21"/>
    <mergeCell ref="G21:I21"/>
    <mergeCell ref="J21:M21"/>
    <mergeCell ref="B22:E22"/>
    <mergeCell ref="G22:I22"/>
    <mergeCell ref="J22:M22"/>
    <mergeCell ref="B23:E23"/>
    <mergeCell ref="G23:I23"/>
    <mergeCell ref="J23:M23"/>
    <mergeCell ref="B24:E24"/>
    <mergeCell ref="G24:I24"/>
    <mergeCell ref="J24:M24"/>
    <mergeCell ref="B25:E25"/>
    <mergeCell ref="G25:I25"/>
    <mergeCell ref="J25:M25"/>
    <mergeCell ref="B27:E27"/>
    <mergeCell ref="G27:I27"/>
    <mergeCell ref="J27:M27"/>
    <mergeCell ref="B28:E28"/>
    <mergeCell ref="G28:I28"/>
    <mergeCell ref="J28:M28"/>
    <mergeCell ref="B29:E29"/>
    <mergeCell ref="G29:I29"/>
    <mergeCell ref="J29:M29"/>
    <mergeCell ref="B30:E30"/>
    <mergeCell ref="G30:I30"/>
    <mergeCell ref="J30:M30"/>
    <mergeCell ref="B31:E31"/>
    <mergeCell ref="G31:I31"/>
    <mergeCell ref="J31:M31"/>
    <mergeCell ref="B32:E32"/>
    <mergeCell ref="G32:I32"/>
    <mergeCell ref="J32:M32"/>
    <mergeCell ref="B33:E33"/>
    <mergeCell ref="G33:I33"/>
    <mergeCell ref="J33:M33"/>
    <mergeCell ref="B34:E34"/>
    <mergeCell ref="G34:I34"/>
    <mergeCell ref="J34:M34"/>
    <mergeCell ref="B35:E35"/>
    <mergeCell ref="G35:I35"/>
    <mergeCell ref="J35:M35"/>
    <mergeCell ref="B41:E41"/>
    <mergeCell ref="G41:O41"/>
    <mergeCell ref="B36:E36"/>
    <mergeCell ref="G36:I36"/>
    <mergeCell ref="J36:M36"/>
    <mergeCell ref="B37:E37"/>
    <mergeCell ref="G37:I37"/>
    <mergeCell ref="J37:M37"/>
    <mergeCell ref="N37:O37"/>
    <mergeCell ref="B39:E39"/>
    <mergeCell ref="G39:O39"/>
    <mergeCell ref="B40:E40"/>
    <mergeCell ref="G40:O40"/>
    <mergeCell ref="O46:O48"/>
    <mergeCell ref="B42:E42"/>
    <mergeCell ref="G42:O42"/>
    <mergeCell ref="B43:E43"/>
    <mergeCell ref="H43:I43"/>
    <mergeCell ref="K43:L43"/>
    <mergeCell ref="M43:N43"/>
    <mergeCell ref="B46:B48"/>
    <mergeCell ref="D46:H48"/>
    <mergeCell ref="I46:I48"/>
    <mergeCell ref="J46:K48"/>
    <mergeCell ref="M46:N48"/>
    <mergeCell ref="D49:I49"/>
    <mergeCell ref="J49:K49"/>
    <mergeCell ref="M49:O49"/>
    <mergeCell ref="D50:O51"/>
    <mergeCell ref="D52:O53"/>
  </mergeCells>
  <phoneticPr fontId="1"/>
  <dataValidations count="4">
    <dataValidation type="list" allowBlank="1" showInputMessage="1" showErrorMessage="1" sqref="N21:N25" xr:uid="{00000000-0002-0000-0200-000000000000}">
      <formula1>",〇"</formula1>
    </dataValidation>
    <dataValidation type="list" allowBlank="1" showInputMessage="1" showErrorMessage="1" sqref="N27:N36" xr:uid="{00000000-0002-0000-0200-000001000000}">
      <formula1>"〇"</formula1>
    </dataValidation>
    <dataValidation type="whole" operator="notEqual" allowBlank="1" showInputMessage="1" showErrorMessage="1" sqref="G27:I35 G21:I21" xr:uid="{00000000-0002-0000-0200-000002000000}">
      <formula1>0</formula1>
    </dataValidation>
    <dataValidation type="whole" allowBlank="1" showInputMessage="1" showErrorMessage="1" sqref="O25" xr:uid="{00000000-0002-0000-0200-000003000000}">
      <formula1>1</formula1>
      <formula2>2</formula2>
    </dataValidation>
  </dataValidations>
  <printOptions horizontalCentered="1"/>
  <pageMargins left="0.23622047244094491" right="0.23622047244094491" top="0.74803149606299213" bottom="0.74803149606299213" header="0.31496062992125984" footer="0.31496062992125984"/>
  <pageSetup paperSize="9" scale="88" orientation="portrait" cellComments="asDisplayed" r:id="rId1"/>
  <drawing r:id="rId2"/>
  <legacyDrawing r:id="rId3"/>
  <mc:AlternateContent xmlns:mc="http://schemas.openxmlformats.org/markup-compatibility/2006">
    <mc:Choice Requires="x14">
      <controls>
        <mc:AlternateContent xmlns:mc="http://schemas.openxmlformats.org/markup-compatibility/2006">
          <mc:Choice Requires="x14">
            <control shapeId="15361" r:id="rId4" name="Group Box 1">
              <controlPr defaultSize="0" autoFill="0" autoPict="0">
                <anchor moveWithCells="1">
                  <from>
                    <xdr:col>3</xdr:col>
                    <xdr:colOff>171450</xdr:colOff>
                    <xdr:row>48</xdr:row>
                    <xdr:rowOff>28575</xdr:rowOff>
                  </from>
                  <to>
                    <xdr:col>8</xdr:col>
                    <xdr:colOff>561975</xdr:colOff>
                    <xdr:row>48</xdr:row>
                    <xdr:rowOff>333375</xdr:rowOff>
                  </to>
                </anchor>
              </controlPr>
            </control>
          </mc:Choice>
        </mc:AlternateContent>
        <mc:AlternateContent xmlns:mc="http://schemas.openxmlformats.org/markup-compatibility/2006">
          <mc:Choice Requires="x14">
            <control shapeId="15362" r:id="rId5" name="Group Box 13">
              <controlPr defaultSize="0" print="0" autoFill="0" autoPict="0">
                <anchor moveWithCells="1">
                  <from>
                    <xdr:col>7</xdr:col>
                    <xdr:colOff>476250</xdr:colOff>
                    <xdr:row>44</xdr:row>
                    <xdr:rowOff>38100</xdr:rowOff>
                  </from>
                  <to>
                    <xdr:col>9</xdr:col>
                    <xdr:colOff>9525</xdr:colOff>
                    <xdr:row>48</xdr:row>
                    <xdr:rowOff>28575</xdr:rowOff>
                  </to>
                </anchor>
              </controlPr>
            </control>
          </mc:Choice>
        </mc:AlternateContent>
        <mc:AlternateContent xmlns:mc="http://schemas.openxmlformats.org/markup-compatibility/2006">
          <mc:Choice Requires="x14">
            <control shapeId="15363" r:id="rId6" name="Group Box 3">
              <controlPr defaultSize="0" autoFill="0" autoPict="0">
                <anchor moveWithCells="1">
                  <from>
                    <xdr:col>13</xdr:col>
                    <xdr:colOff>657225</xdr:colOff>
                    <xdr:row>44</xdr:row>
                    <xdr:rowOff>85725</xdr:rowOff>
                  </from>
                  <to>
                    <xdr:col>15</xdr:col>
                    <xdr:colOff>76200</xdr:colOff>
                    <xdr:row>48</xdr:row>
                    <xdr:rowOff>76200</xdr:rowOff>
                  </to>
                </anchor>
              </controlPr>
            </control>
          </mc:Choice>
        </mc:AlternateContent>
        <mc:AlternateContent xmlns:mc="http://schemas.openxmlformats.org/markup-compatibility/2006">
          <mc:Choice Requires="x14">
            <control shapeId="15364" r:id="rId7" name="Option Button 4">
              <controlPr defaultSize="0" autoFill="0" autoLine="0" autoPict="0">
                <anchor moveWithCells="1">
                  <from>
                    <xdr:col>14</xdr:col>
                    <xdr:colOff>76200</xdr:colOff>
                    <xdr:row>45</xdr:row>
                    <xdr:rowOff>9525</xdr:rowOff>
                  </from>
                  <to>
                    <xdr:col>14</xdr:col>
                    <xdr:colOff>809625</xdr:colOff>
                    <xdr:row>45</xdr:row>
                    <xdr:rowOff>180975</xdr:rowOff>
                  </to>
                </anchor>
              </controlPr>
            </control>
          </mc:Choice>
        </mc:AlternateContent>
        <mc:AlternateContent xmlns:mc="http://schemas.openxmlformats.org/markup-compatibility/2006">
          <mc:Choice Requires="x14">
            <control shapeId="15365" r:id="rId8" name="Option Button 5">
              <controlPr defaultSize="0" autoFill="0" autoLine="0" autoPict="0">
                <anchor moveWithCells="1">
                  <from>
                    <xdr:col>14</xdr:col>
                    <xdr:colOff>76200</xdr:colOff>
                    <xdr:row>45</xdr:row>
                    <xdr:rowOff>200025</xdr:rowOff>
                  </from>
                  <to>
                    <xdr:col>15</xdr:col>
                    <xdr:colOff>9525</xdr:colOff>
                    <xdr:row>46</xdr:row>
                    <xdr:rowOff>152400</xdr:rowOff>
                  </to>
                </anchor>
              </controlPr>
            </control>
          </mc:Choice>
        </mc:AlternateContent>
        <mc:AlternateContent xmlns:mc="http://schemas.openxmlformats.org/markup-compatibility/2006">
          <mc:Choice Requires="x14">
            <control shapeId="15366" r:id="rId9" name="Option Button 6">
              <controlPr defaultSize="0" autoFill="0" autoLine="0" autoPict="0">
                <anchor moveWithCells="1">
                  <from>
                    <xdr:col>14</xdr:col>
                    <xdr:colOff>76200</xdr:colOff>
                    <xdr:row>46</xdr:row>
                    <xdr:rowOff>161925</xdr:rowOff>
                  </from>
                  <to>
                    <xdr:col>14</xdr:col>
                    <xdr:colOff>828675</xdr:colOff>
                    <xdr:row>48</xdr:row>
                    <xdr:rowOff>0</xdr:rowOff>
                  </to>
                </anchor>
              </controlPr>
            </control>
          </mc:Choice>
        </mc:AlternateContent>
        <mc:AlternateContent xmlns:mc="http://schemas.openxmlformats.org/markup-compatibility/2006">
          <mc:Choice Requires="x14">
            <control shapeId="15367" r:id="rId10" name="Option Button 7">
              <controlPr defaultSize="0" autoFill="0" autoLine="0" autoPict="0">
                <anchor moveWithCells="1">
                  <from>
                    <xdr:col>7</xdr:col>
                    <xdr:colOff>609600</xdr:colOff>
                    <xdr:row>44</xdr:row>
                    <xdr:rowOff>152400</xdr:rowOff>
                  </from>
                  <to>
                    <xdr:col>8</xdr:col>
                    <xdr:colOff>657225</xdr:colOff>
                    <xdr:row>45</xdr:row>
                    <xdr:rowOff>190500</xdr:rowOff>
                  </to>
                </anchor>
              </controlPr>
            </control>
          </mc:Choice>
        </mc:AlternateContent>
        <mc:AlternateContent xmlns:mc="http://schemas.openxmlformats.org/markup-compatibility/2006">
          <mc:Choice Requires="x14">
            <control shapeId="15368" r:id="rId11" name="Option Button 8">
              <controlPr defaultSize="0" autoFill="0" autoLine="0" autoPict="0">
                <anchor moveWithCells="1">
                  <from>
                    <xdr:col>7</xdr:col>
                    <xdr:colOff>609600</xdr:colOff>
                    <xdr:row>45</xdr:row>
                    <xdr:rowOff>152400</xdr:rowOff>
                  </from>
                  <to>
                    <xdr:col>8</xdr:col>
                    <xdr:colOff>657225</xdr:colOff>
                    <xdr:row>46</xdr:row>
                    <xdr:rowOff>152400</xdr:rowOff>
                  </to>
                </anchor>
              </controlPr>
            </control>
          </mc:Choice>
        </mc:AlternateContent>
        <mc:AlternateContent xmlns:mc="http://schemas.openxmlformats.org/markup-compatibility/2006">
          <mc:Choice Requires="x14">
            <control shapeId="15369" r:id="rId12" name="Option Button 9">
              <controlPr defaultSize="0" autoFill="0" autoLine="0" autoPict="0">
                <anchor moveWithCells="1">
                  <from>
                    <xdr:col>7</xdr:col>
                    <xdr:colOff>609600</xdr:colOff>
                    <xdr:row>46</xdr:row>
                    <xdr:rowOff>142875</xdr:rowOff>
                  </from>
                  <to>
                    <xdr:col>8</xdr:col>
                    <xdr:colOff>657225</xdr:colOff>
                    <xdr:row>48</xdr:row>
                    <xdr:rowOff>9525</xdr:rowOff>
                  </to>
                </anchor>
              </controlPr>
            </control>
          </mc:Choice>
        </mc:AlternateContent>
        <mc:AlternateContent xmlns:mc="http://schemas.openxmlformats.org/markup-compatibility/2006">
          <mc:Choice Requires="x14">
            <control shapeId="15370" r:id="rId13" name="Option Button 10">
              <controlPr defaultSize="0" autoFill="0" autoLine="0" autoPict="0">
                <anchor moveWithCells="1">
                  <from>
                    <xdr:col>4</xdr:col>
                    <xdr:colOff>38100</xdr:colOff>
                    <xdr:row>48</xdr:row>
                    <xdr:rowOff>47625</xdr:rowOff>
                  </from>
                  <to>
                    <xdr:col>6</xdr:col>
                    <xdr:colOff>342900</xdr:colOff>
                    <xdr:row>48</xdr:row>
                    <xdr:rowOff>333375</xdr:rowOff>
                  </to>
                </anchor>
              </controlPr>
            </control>
          </mc:Choice>
        </mc:AlternateContent>
        <mc:AlternateContent xmlns:mc="http://schemas.openxmlformats.org/markup-compatibility/2006">
          <mc:Choice Requires="x14">
            <control shapeId="15371" r:id="rId14" name="Option Button 11">
              <controlPr defaultSize="0" autoFill="0" autoLine="0" autoPict="0">
                <anchor moveWithCells="1">
                  <from>
                    <xdr:col>6</xdr:col>
                    <xdr:colOff>495300</xdr:colOff>
                    <xdr:row>48</xdr:row>
                    <xdr:rowOff>66675</xdr:rowOff>
                  </from>
                  <to>
                    <xdr:col>7</xdr:col>
                    <xdr:colOff>180975</xdr:colOff>
                    <xdr:row>48</xdr:row>
                    <xdr:rowOff>314325</xdr:rowOff>
                  </to>
                </anchor>
              </controlPr>
            </control>
          </mc:Choice>
        </mc:AlternateContent>
        <mc:AlternateContent xmlns:mc="http://schemas.openxmlformats.org/markup-compatibility/2006">
          <mc:Choice Requires="x14">
            <control shapeId="15372" r:id="rId15" name="Option Button 12">
              <controlPr defaultSize="0" autoFill="0" autoLine="0" autoPict="0">
                <anchor moveWithCells="1">
                  <from>
                    <xdr:col>7</xdr:col>
                    <xdr:colOff>381000</xdr:colOff>
                    <xdr:row>48</xdr:row>
                    <xdr:rowOff>47625</xdr:rowOff>
                  </from>
                  <to>
                    <xdr:col>8</xdr:col>
                    <xdr:colOff>333375</xdr:colOff>
                    <xdr:row>48</xdr:row>
                    <xdr:rowOff>333375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7"/>
    <pageSetUpPr fitToPage="1"/>
  </sheetPr>
  <dimension ref="B1:R54"/>
  <sheetViews>
    <sheetView showGridLines="0" zoomScale="75" zoomScaleNormal="75" workbookViewId="0">
      <selection activeCell="N25" sqref="N25"/>
    </sheetView>
  </sheetViews>
  <sheetFormatPr defaultRowHeight="13.5" outlineLevelRow="1" x14ac:dyDescent="0.15"/>
  <cols>
    <col min="1" max="1" width="1" style="1" customWidth="1"/>
    <col min="2" max="2" width="14.125" style="1" customWidth="1"/>
    <col min="3" max="3" width="0.875" style="1" customWidth="1"/>
    <col min="4" max="4" width="4.375" style="1" customWidth="1"/>
    <col min="5" max="5" width="6.125" style="1" customWidth="1"/>
    <col min="6" max="6" width="0.875" style="1" customWidth="1"/>
    <col min="7" max="7" width="14.25" style="1" customWidth="1"/>
    <col min="8" max="8" width="9" style="1" customWidth="1"/>
    <col min="9" max="9" width="9.75" style="1" customWidth="1"/>
    <col min="10" max="10" width="2.375" style="1" customWidth="1"/>
    <col min="11" max="11" width="8.375" style="1" customWidth="1"/>
    <col min="12" max="12" width="0.625" style="1" customWidth="1"/>
    <col min="13" max="13" width="11.5" style="1" customWidth="1"/>
    <col min="14" max="14" width="9" style="1" customWidth="1"/>
    <col min="15" max="15" width="11.375" style="1" customWidth="1"/>
    <col min="16" max="16" width="2.625" style="1" customWidth="1"/>
    <col min="17" max="17" width="8.5" style="28" customWidth="1"/>
    <col min="18" max="18" width="70.625" style="9" customWidth="1"/>
    <col min="19" max="16384" width="9" style="1"/>
  </cols>
  <sheetData>
    <row r="1" spans="2:17" ht="21.75" customHeight="1" x14ac:dyDescent="0.15">
      <c r="B1" s="9" t="s">
        <v>48</v>
      </c>
      <c r="Q1" s="27" t="s">
        <v>47</v>
      </c>
    </row>
    <row r="2" spans="2:17" ht="20.100000000000001" customHeight="1" x14ac:dyDescent="0.15">
      <c r="M2" s="12" t="s">
        <v>0</v>
      </c>
      <c r="N2" s="105">
        <v>45292</v>
      </c>
      <c r="O2" s="105"/>
      <c r="Q2" s="28" t="s">
        <v>60</v>
      </c>
    </row>
    <row r="3" spans="2:17" ht="20.100000000000001" customHeight="1" x14ac:dyDescent="0.15">
      <c r="M3" s="12" t="s">
        <v>65</v>
      </c>
      <c r="N3" s="106" t="s">
        <v>71</v>
      </c>
      <c r="O3" s="106"/>
      <c r="Q3" s="28" t="s">
        <v>76</v>
      </c>
    </row>
    <row r="4" spans="2:17" ht="17.25" customHeight="1" x14ac:dyDescent="0.15">
      <c r="B4" s="16" t="s">
        <v>1</v>
      </c>
    </row>
    <row r="5" spans="2:17" ht="17.25" customHeight="1" x14ac:dyDescent="0.15">
      <c r="B5" s="16" t="s">
        <v>88</v>
      </c>
    </row>
    <row r="6" spans="2:17" ht="29.25" customHeight="1" x14ac:dyDescent="0.15">
      <c r="I6" s="16" t="s">
        <v>2</v>
      </c>
      <c r="J6" s="15"/>
    </row>
    <row r="7" spans="2:17" ht="20.25" customHeight="1" x14ac:dyDescent="0.15">
      <c r="I7" s="16" t="s">
        <v>3</v>
      </c>
      <c r="J7" s="15"/>
      <c r="N7" s="107" t="s">
        <v>72</v>
      </c>
      <c r="O7" s="107"/>
      <c r="Q7" s="28" t="s">
        <v>89</v>
      </c>
    </row>
    <row r="8" spans="2:17" x14ac:dyDescent="0.15">
      <c r="I8" s="102" t="s">
        <v>6</v>
      </c>
      <c r="J8" s="103" t="s">
        <v>5</v>
      </c>
      <c r="K8" s="104" t="s">
        <v>77</v>
      </c>
      <c r="L8" s="104"/>
      <c r="M8" s="104"/>
      <c r="N8" s="104"/>
      <c r="O8" s="104"/>
    </row>
    <row r="9" spans="2:17" ht="15.75" customHeight="1" x14ac:dyDescent="0.15">
      <c r="I9" s="102"/>
      <c r="J9" s="103"/>
      <c r="K9" s="104"/>
      <c r="L9" s="104"/>
      <c r="M9" s="104"/>
      <c r="N9" s="104"/>
      <c r="O9" s="104"/>
      <c r="Q9" s="29" t="s">
        <v>37</v>
      </c>
    </row>
    <row r="10" spans="2:17" ht="28.5" customHeight="1" x14ac:dyDescent="0.15">
      <c r="I10" s="16" t="s">
        <v>4</v>
      </c>
      <c r="J10" s="17" t="s">
        <v>5</v>
      </c>
      <c r="K10" s="104" t="s">
        <v>78</v>
      </c>
      <c r="L10" s="104"/>
      <c r="M10" s="104"/>
      <c r="N10" s="104"/>
      <c r="O10" s="104"/>
      <c r="Q10" s="30" t="s">
        <v>38</v>
      </c>
    </row>
    <row r="11" spans="2:17" ht="19.5" customHeight="1" x14ac:dyDescent="0.15">
      <c r="I11" s="16" t="s">
        <v>7</v>
      </c>
      <c r="J11" s="16" t="s">
        <v>5</v>
      </c>
      <c r="K11" s="104" t="s">
        <v>79</v>
      </c>
      <c r="L11" s="104"/>
      <c r="M11" s="104"/>
      <c r="N11" s="104"/>
      <c r="O11" s="34" t="s">
        <v>8</v>
      </c>
    </row>
    <row r="12" spans="2:17" ht="12.75" customHeight="1" x14ac:dyDescent="0.15">
      <c r="O12" s="2" t="s">
        <v>9</v>
      </c>
    </row>
    <row r="13" spans="2:17" ht="4.5" customHeight="1" x14ac:dyDescent="0.15"/>
    <row r="14" spans="2:17" ht="25.5" customHeight="1" x14ac:dyDescent="0.25">
      <c r="H14" s="20" t="s">
        <v>10</v>
      </c>
      <c r="I14" s="3"/>
    </row>
    <row r="15" spans="2:17" ht="6" customHeight="1" x14ac:dyDescent="0.15"/>
    <row r="16" spans="2:17" ht="14.25" customHeight="1" x14ac:dyDescent="0.15">
      <c r="I16" s="4" t="s">
        <v>68</v>
      </c>
    </row>
    <row r="17" spans="2:17" ht="27" customHeight="1" x14ac:dyDescent="0.15">
      <c r="E17" s="19" t="s">
        <v>11</v>
      </c>
      <c r="F17" s="14"/>
      <c r="G17" s="14"/>
      <c r="H17" s="100">
        <f>SUMIF(N21:N36,"〇",G21:I36)</f>
        <v>32500000</v>
      </c>
      <c r="I17" s="100"/>
      <c r="J17" s="100"/>
      <c r="K17" s="100"/>
      <c r="L17" s="14"/>
      <c r="M17" s="14" t="s">
        <v>12</v>
      </c>
      <c r="Q17" s="28" t="s">
        <v>69</v>
      </c>
    </row>
    <row r="18" spans="2:17" ht="23.25" customHeight="1" x14ac:dyDescent="0.15">
      <c r="D18" s="16" t="s">
        <v>13</v>
      </c>
      <c r="F18" s="9"/>
      <c r="G18" s="9"/>
      <c r="H18" s="9"/>
      <c r="I18" s="101">
        <f>SUMIF(N21:N36,"〇",J21:M36)</f>
        <v>2954545</v>
      </c>
      <c r="J18" s="101"/>
      <c r="K18" s="101"/>
      <c r="L18" s="9"/>
      <c r="M18" s="9" t="s">
        <v>34</v>
      </c>
      <c r="Q18" s="28" t="s">
        <v>70</v>
      </c>
    </row>
    <row r="19" spans="2:17" ht="3" customHeight="1" x14ac:dyDescent="0.15"/>
    <row r="20" spans="2:17" ht="21.75" customHeight="1" x14ac:dyDescent="0.15">
      <c r="B20" s="113"/>
      <c r="C20" s="113"/>
      <c r="D20" s="113"/>
      <c r="E20" s="113"/>
      <c r="F20" s="5"/>
      <c r="G20" s="112" t="s">
        <v>35</v>
      </c>
      <c r="H20" s="83"/>
      <c r="I20" s="83"/>
      <c r="J20" s="109" t="s">
        <v>20</v>
      </c>
      <c r="K20" s="109"/>
      <c r="L20" s="109"/>
      <c r="M20" s="109"/>
      <c r="N20" s="18" t="s">
        <v>15</v>
      </c>
      <c r="O20" s="35" t="s">
        <v>19</v>
      </c>
    </row>
    <row r="21" spans="2:17" ht="22.5" customHeight="1" x14ac:dyDescent="0.15">
      <c r="B21" s="111" t="s">
        <v>14</v>
      </c>
      <c r="C21" s="111"/>
      <c r="D21" s="111"/>
      <c r="E21" s="111"/>
      <c r="F21" s="41"/>
      <c r="G21" s="114">
        <v>65000000</v>
      </c>
      <c r="H21" s="115"/>
      <c r="I21" s="115"/>
      <c r="J21" s="108">
        <f>ROUNDDOWN(G21/1.1*0.1,0)</f>
        <v>5909090</v>
      </c>
      <c r="K21" s="108"/>
      <c r="L21" s="108"/>
      <c r="M21" s="108"/>
      <c r="N21" s="31"/>
      <c r="O21" s="35" t="s">
        <v>16</v>
      </c>
      <c r="Q21" s="28" t="s">
        <v>39</v>
      </c>
    </row>
    <row r="22" spans="2:17" ht="24.75" customHeight="1" x14ac:dyDescent="0.15">
      <c r="B22" s="120">
        <v>1</v>
      </c>
      <c r="C22" s="120"/>
      <c r="D22" s="120"/>
      <c r="E22" s="120"/>
      <c r="F22" s="5"/>
      <c r="G22" s="117">
        <f>IF(OR($N$21="〇",$O$25&lt;B22+1),"",ROUNDDOWN($G$21/$O$25, -3))</f>
        <v>32500000</v>
      </c>
      <c r="H22" s="118"/>
      <c r="I22" s="118"/>
      <c r="J22" s="119">
        <f>IF(G22="","",ROUNDDOWN(G22/11,0))</f>
        <v>2954545</v>
      </c>
      <c r="K22" s="116"/>
      <c r="L22" s="116"/>
      <c r="M22" s="117"/>
      <c r="N22" s="31"/>
      <c r="O22" s="37" t="s">
        <v>17</v>
      </c>
    </row>
    <row r="23" spans="2:17" ht="25.5" hidden="1" customHeight="1" outlineLevel="1" x14ac:dyDescent="0.2">
      <c r="B23" s="120">
        <v>2</v>
      </c>
      <c r="C23" s="120"/>
      <c r="D23" s="120"/>
      <c r="E23" s="120"/>
      <c r="F23" s="5"/>
      <c r="G23" s="116" t="str">
        <f>IF(OR($N$21="〇",$O$25&lt;B23+1),"",ROUNDDOWN($G$21/$O$25, -3))</f>
        <v/>
      </c>
      <c r="H23" s="116"/>
      <c r="I23" s="117"/>
      <c r="J23" s="119" t="str">
        <f>IF(G23="","",ROUNDDOWN(G23/11,0))</f>
        <v/>
      </c>
      <c r="K23" s="116"/>
      <c r="L23" s="116"/>
      <c r="M23" s="117"/>
      <c r="N23" s="31"/>
      <c r="O23" s="38"/>
    </row>
    <row r="24" spans="2:17" ht="25.5" hidden="1" customHeight="1" outlineLevel="1" x14ac:dyDescent="0.2">
      <c r="B24" s="120">
        <v>3</v>
      </c>
      <c r="C24" s="120"/>
      <c r="D24" s="120"/>
      <c r="E24" s="120"/>
      <c r="F24" s="5"/>
      <c r="G24" s="116" t="str">
        <f>IF(OR($N$21="〇",$O$25&lt;B24+1),"",ROUNDDOWN($G$21/$O$25, -3))</f>
        <v/>
      </c>
      <c r="H24" s="116"/>
      <c r="I24" s="117"/>
      <c r="J24" s="119" t="str">
        <f>IF(G24="","",ROUNDDOWN(G24/11,0))</f>
        <v/>
      </c>
      <c r="K24" s="116"/>
      <c r="L24" s="116"/>
      <c r="M24" s="117"/>
      <c r="N24" s="31"/>
      <c r="O24" s="38"/>
    </row>
    <row r="25" spans="2:17" ht="25.5" customHeight="1" collapsed="1" thickBot="1" x14ac:dyDescent="0.2">
      <c r="B25" s="120">
        <v>2</v>
      </c>
      <c r="C25" s="120"/>
      <c r="D25" s="120"/>
      <c r="E25" s="120"/>
      <c r="F25" s="5"/>
      <c r="G25" s="117">
        <f>IF(OR($N$21="〇",$O$25={"",1}),"",G21-G22*($O$25-1))</f>
        <v>32500000</v>
      </c>
      <c r="H25" s="118"/>
      <c r="I25" s="118"/>
      <c r="J25" s="118">
        <f>IF(G22="","",J21-J22*($O$25-1))</f>
        <v>2954545</v>
      </c>
      <c r="K25" s="118"/>
      <c r="L25" s="118"/>
      <c r="M25" s="118"/>
      <c r="N25" s="31" t="s">
        <v>45</v>
      </c>
      <c r="O25" s="40">
        <v>2</v>
      </c>
      <c r="Q25" s="28" t="s">
        <v>40</v>
      </c>
    </row>
    <row r="26" spans="2:17" ht="18" hidden="1" customHeight="1" x14ac:dyDescent="0.15">
      <c r="B26" s="25" t="s">
        <v>18</v>
      </c>
    </row>
    <row r="27" spans="2:17" ht="24" hidden="1" customHeight="1" x14ac:dyDescent="0.15">
      <c r="B27" s="83" t="s">
        <v>52</v>
      </c>
      <c r="C27" s="83"/>
      <c r="D27" s="83"/>
      <c r="E27" s="83"/>
      <c r="F27" s="5"/>
      <c r="G27" s="95"/>
      <c r="H27" s="96"/>
      <c r="I27" s="96"/>
      <c r="J27" s="110" t="str">
        <f>IF(G27="","",ROUNDDOWN(($G$21+SUM($G$27:G27))/1.1*0.1,0)-$J$21)</f>
        <v/>
      </c>
      <c r="K27" s="110"/>
      <c r="L27" s="110"/>
      <c r="M27" s="110"/>
      <c r="N27" s="31"/>
      <c r="O27" s="21"/>
      <c r="Q27" s="28" t="s">
        <v>41</v>
      </c>
    </row>
    <row r="28" spans="2:17" ht="22.5" hidden="1" customHeight="1" x14ac:dyDescent="0.15">
      <c r="B28" s="83" t="s">
        <v>53</v>
      </c>
      <c r="C28" s="83"/>
      <c r="D28" s="83"/>
      <c r="E28" s="83"/>
      <c r="F28" s="5"/>
      <c r="G28" s="95"/>
      <c r="H28" s="96"/>
      <c r="I28" s="96"/>
      <c r="J28" s="110" t="str">
        <f>IF(G28="","",ROUNDDOWN(($G$21+SUM($G$27:G28))/1.1*0.1,0)-$J$21-SUM($J$27:J27))</f>
        <v/>
      </c>
      <c r="K28" s="110"/>
      <c r="L28" s="110"/>
      <c r="M28" s="110"/>
      <c r="N28" s="31"/>
      <c r="O28" s="21"/>
      <c r="Q28" s="28" t="s">
        <v>42</v>
      </c>
    </row>
    <row r="29" spans="2:17" ht="24" hidden="1" customHeight="1" x14ac:dyDescent="0.15">
      <c r="B29" s="83" t="s">
        <v>54</v>
      </c>
      <c r="C29" s="83"/>
      <c r="D29" s="83"/>
      <c r="E29" s="83"/>
      <c r="F29" s="5"/>
      <c r="G29" s="95"/>
      <c r="H29" s="96"/>
      <c r="I29" s="96"/>
      <c r="J29" s="97" t="str">
        <f>IF(G29="","",ROUNDDOWN(($G$21+SUM($G$27:G29))/1.1*0.1,0)-$J$21-SUM($J$27:J28))</f>
        <v/>
      </c>
      <c r="K29" s="98"/>
      <c r="L29" s="98"/>
      <c r="M29" s="99"/>
      <c r="N29" s="31"/>
      <c r="O29" s="22"/>
      <c r="Q29" s="28" t="s">
        <v>43</v>
      </c>
    </row>
    <row r="30" spans="2:17" ht="24" hidden="1" customHeight="1" outlineLevel="1" x14ac:dyDescent="0.2">
      <c r="B30" s="83" t="s">
        <v>55</v>
      </c>
      <c r="C30" s="83"/>
      <c r="D30" s="83"/>
      <c r="E30" s="83"/>
      <c r="F30" s="5"/>
      <c r="G30" s="84"/>
      <c r="H30" s="85"/>
      <c r="I30" s="85"/>
      <c r="J30" s="86" t="str">
        <f>IF(G30="","",ROUNDDOWN(($G$21+SUM($G$27:G30))/1.1*0.1,0)-$J$21-SUM($J$27:J29))</f>
        <v/>
      </c>
      <c r="K30" s="87"/>
      <c r="L30" s="87"/>
      <c r="M30" s="88"/>
      <c r="N30" s="31"/>
      <c r="O30" s="22"/>
    </row>
    <row r="31" spans="2:17" ht="24" hidden="1" customHeight="1" outlineLevel="1" x14ac:dyDescent="0.2">
      <c r="B31" s="83" t="s">
        <v>56</v>
      </c>
      <c r="C31" s="83"/>
      <c r="D31" s="83"/>
      <c r="E31" s="83"/>
      <c r="F31" s="5"/>
      <c r="G31" s="84"/>
      <c r="H31" s="85"/>
      <c r="I31" s="85"/>
      <c r="J31" s="86" t="str">
        <f>IF(G31="","",ROUNDDOWN(($G$21+SUM($G$27:G31))/1.1*0.1,0)-$J$21-SUM($J$27:J30))</f>
        <v/>
      </c>
      <c r="K31" s="87"/>
      <c r="L31" s="87"/>
      <c r="M31" s="88"/>
      <c r="N31" s="31"/>
      <c r="O31" s="22"/>
    </row>
    <row r="32" spans="2:17" ht="24" hidden="1" customHeight="1" outlineLevel="1" x14ac:dyDescent="0.2">
      <c r="B32" s="83" t="s">
        <v>51</v>
      </c>
      <c r="C32" s="83"/>
      <c r="D32" s="83"/>
      <c r="E32" s="83"/>
      <c r="F32" s="5"/>
      <c r="G32" s="84"/>
      <c r="H32" s="85"/>
      <c r="I32" s="85"/>
      <c r="J32" s="86" t="str">
        <f>IF(G32="","",ROUNDDOWN(($G$21+SUM($G$27:G32))/1.1*0.1,0)-$J$21-SUM($J$27:J31))</f>
        <v/>
      </c>
      <c r="K32" s="87"/>
      <c r="L32" s="87"/>
      <c r="M32" s="88"/>
      <c r="N32" s="31"/>
      <c r="O32" s="22"/>
    </row>
    <row r="33" spans="2:18" ht="24" hidden="1" customHeight="1" outlineLevel="1" x14ac:dyDescent="0.2">
      <c r="B33" s="83" t="s">
        <v>57</v>
      </c>
      <c r="C33" s="83"/>
      <c r="D33" s="83"/>
      <c r="E33" s="83"/>
      <c r="F33" s="5"/>
      <c r="G33" s="84"/>
      <c r="H33" s="85"/>
      <c r="I33" s="85"/>
      <c r="J33" s="86" t="str">
        <f>IF(G33="","",ROUNDDOWN(($G$21+SUM($G$27:G33))/1.1*0.1,0)-$J$21-SUM($J$27:J32))</f>
        <v/>
      </c>
      <c r="K33" s="87"/>
      <c r="L33" s="87"/>
      <c r="M33" s="88"/>
      <c r="N33" s="31"/>
      <c r="O33" s="22"/>
    </row>
    <row r="34" spans="2:18" ht="24" hidden="1" customHeight="1" outlineLevel="1" x14ac:dyDescent="0.2">
      <c r="B34" s="83" t="s">
        <v>58</v>
      </c>
      <c r="C34" s="83"/>
      <c r="D34" s="83"/>
      <c r="E34" s="83"/>
      <c r="F34" s="5"/>
      <c r="G34" s="84"/>
      <c r="H34" s="85"/>
      <c r="I34" s="85"/>
      <c r="J34" s="86" t="str">
        <f>IF(G34="","",ROUNDDOWN(($G$21+SUM($G$27:G34))/1.1*0.1,0)-$J$21-SUM($J$27:J33))</f>
        <v/>
      </c>
      <c r="K34" s="87"/>
      <c r="L34" s="87"/>
      <c r="M34" s="88"/>
      <c r="N34" s="31"/>
      <c r="O34" s="22"/>
    </row>
    <row r="35" spans="2:18" ht="24" hidden="1" customHeight="1" outlineLevel="1" x14ac:dyDescent="0.2">
      <c r="B35" s="83" t="s">
        <v>59</v>
      </c>
      <c r="C35" s="83"/>
      <c r="D35" s="83"/>
      <c r="E35" s="83"/>
      <c r="F35" s="5"/>
      <c r="G35" s="84"/>
      <c r="H35" s="85"/>
      <c r="I35" s="85"/>
      <c r="J35" s="86" t="str">
        <f>IF(G35="","",ROUNDDOWN(($G$21+SUM($G$27:G35))/1.1*0.1,0)-$J$21-SUM($J$27:J34))</f>
        <v/>
      </c>
      <c r="K35" s="87"/>
      <c r="L35" s="87"/>
      <c r="M35" s="88"/>
      <c r="N35" s="31"/>
      <c r="O35" s="22"/>
    </row>
    <row r="36" spans="2:18" ht="24" hidden="1" customHeight="1" collapsed="1" thickBot="1" x14ac:dyDescent="0.25">
      <c r="B36" s="89"/>
      <c r="C36" s="89"/>
      <c r="D36" s="89"/>
      <c r="E36" s="89"/>
      <c r="F36" s="8"/>
      <c r="G36" s="90"/>
      <c r="H36" s="91"/>
      <c r="I36" s="91"/>
      <c r="J36" s="92" t="str">
        <f>IF(G36="","",ROUNDDOWN(($G$21+SUM($G$27:G36))/1.1*0.1,0)-$J$21-SUM($J$27:J35))</f>
        <v/>
      </c>
      <c r="K36" s="93"/>
      <c r="L36" s="93"/>
      <c r="M36" s="94"/>
      <c r="N36" s="32"/>
      <c r="O36" s="33"/>
    </row>
    <row r="37" spans="2:18" ht="26.25" customHeight="1" thickTop="1" x14ac:dyDescent="0.15">
      <c r="B37" s="65" t="s">
        <v>49</v>
      </c>
      <c r="C37" s="65"/>
      <c r="D37" s="65"/>
      <c r="E37" s="65"/>
      <c r="F37" s="7"/>
      <c r="G37" s="66">
        <f>$G$21+SUM(G27:I35)</f>
        <v>65000000</v>
      </c>
      <c r="H37" s="67"/>
      <c r="I37" s="67"/>
      <c r="J37" s="68">
        <f>$J$21+SUM(J27:M36)</f>
        <v>5909090</v>
      </c>
      <c r="K37" s="67"/>
      <c r="L37" s="67"/>
      <c r="M37" s="67"/>
      <c r="N37" s="69" t="s">
        <v>36</v>
      </c>
      <c r="O37" s="70"/>
      <c r="R37" s="36">
        <f>+G37/1.1*0.1</f>
        <v>5909090.9090909092</v>
      </c>
    </row>
    <row r="38" spans="2:18" ht="6" customHeight="1" x14ac:dyDescent="0.15"/>
    <row r="39" spans="2:18" ht="52.5" customHeight="1" x14ac:dyDescent="0.15">
      <c r="B39" s="72" t="s">
        <v>61</v>
      </c>
      <c r="C39" s="73"/>
      <c r="D39" s="73"/>
      <c r="E39" s="74"/>
      <c r="F39" s="42"/>
      <c r="G39" s="121" t="s">
        <v>83</v>
      </c>
      <c r="H39" s="121"/>
      <c r="I39" s="121"/>
      <c r="J39" s="121"/>
      <c r="K39" s="121"/>
      <c r="L39" s="121"/>
      <c r="M39" s="121"/>
      <c r="N39" s="121"/>
      <c r="O39" s="122"/>
      <c r="Q39" s="28" t="s">
        <v>75</v>
      </c>
    </row>
    <row r="40" spans="2:18" s="9" customFormat="1" ht="54" customHeight="1" x14ac:dyDescent="0.4">
      <c r="B40" s="77" t="s">
        <v>62</v>
      </c>
      <c r="C40" s="77"/>
      <c r="D40" s="77"/>
      <c r="E40" s="77"/>
      <c r="F40" s="43"/>
      <c r="G40" s="50" t="s">
        <v>84</v>
      </c>
      <c r="H40" s="51"/>
      <c r="I40" s="51"/>
      <c r="J40" s="51"/>
      <c r="K40" s="51"/>
      <c r="L40" s="51"/>
      <c r="M40" s="51"/>
      <c r="N40" s="51"/>
      <c r="O40" s="51"/>
      <c r="Q40" s="28" t="s">
        <v>73</v>
      </c>
    </row>
    <row r="41" spans="2:18" ht="26.25" customHeight="1" x14ac:dyDescent="0.15">
      <c r="B41" s="49" t="s">
        <v>63</v>
      </c>
      <c r="C41" s="49"/>
      <c r="D41" s="49"/>
      <c r="E41" s="49"/>
      <c r="F41" s="41"/>
      <c r="G41" s="50" t="s">
        <v>80</v>
      </c>
      <c r="H41" s="51"/>
      <c r="I41" s="51"/>
      <c r="J41" s="51"/>
      <c r="K41" s="51"/>
      <c r="L41" s="51"/>
      <c r="M41" s="51"/>
      <c r="N41" s="51"/>
      <c r="O41" s="51"/>
      <c r="Q41" s="28" t="s">
        <v>66</v>
      </c>
    </row>
    <row r="42" spans="2:18" ht="26.25" customHeight="1" x14ac:dyDescent="0.15">
      <c r="B42" s="49" t="s">
        <v>64</v>
      </c>
      <c r="C42" s="49"/>
      <c r="D42" s="49"/>
      <c r="E42" s="49"/>
      <c r="F42" s="41"/>
      <c r="G42" s="50" t="s">
        <v>81</v>
      </c>
      <c r="H42" s="51"/>
      <c r="I42" s="51"/>
      <c r="J42" s="51"/>
      <c r="K42" s="51"/>
      <c r="L42" s="51"/>
      <c r="M42" s="51"/>
      <c r="N42" s="51"/>
      <c r="O42" s="51"/>
      <c r="Q42" s="28" t="s">
        <v>67</v>
      </c>
    </row>
    <row r="43" spans="2:18" ht="20.25" hidden="1" customHeight="1" x14ac:dyDescent="0.15">
      <c r="B43" s="78" t="s">
        <v>21</v>
      </c>
      <c r="C43" s="79"/>
      <c r="D43" s="79"/>
      <c r="E43" s="80"/>
      <c r="F43" s="5"/>
      <c r="G43" s="39" t="s">
        <v>22</v>
      </c>
      <c r="H43" s="81"/>
      <c r="I43" s="81"/>
      <c r="J43" s="23" t="s">
        <v>23</v>
      </c>
      <c r="K43" s="82" t="s">
        <v>24</v>
      </c>
      <c r="L43" s="82"/>
      <c r="M43" s="81"/>
      <c r="N43" s="81"/>
      <c r="O43" s="24"/>
      <c r="Q43" s="28" t="s">
        <v>46</v>
      </c>
    </row>
    <row r="44" spans="2:18" ht="6.75" customHeight="1" x14ac:dyDescent="0.15"/>
    <row r="45" spans="2:18" x14ac:dyDescent="0.15">
      <c r="B45" s="11" t="s">
        <v>25</v>
      </c>
    </row>
    <row r="46" spans="2:18" ht="18.75" customHeight="1" x14ac:dyDescent="0.15">
      <c r="B46" s="71" t="s">
        <v>28</v>
      </c>
      <c r="C46" s="42"/>
      <c r="D46" s="50" t="s">
        <v>87</v>
      </c>
      <c r="E46" s="51"/>
      <c r="F46" s="51"/>
      <c r="G46" s="51"/>
      <c r="H46" s="60"/>
      <c r="I46" s="61"/>
      <c r="J46" s="52" t="s">
        <v>26</v>
      </c>
      <c r="K46" s="53"/>
      <c r="L46" s="44"/>
      <c r="M46" s="50" t="s">
        <v>50</v>
      </c>
      <c r="N46" s="60"/>
      <c r="O46" s="61"/>
    </row>
    <row r="47" spans="2:18" x14ac:dyDescent="0.15">
      <c r="B47" s="71"/>
      <c r="C47" s="47"/>
      <c r="D47" s="50"/>
      <c r="E47" s="51"/>
      <c r="F47" s="51"/>
      <c r="G47" s="51"/>
      <c r="H47" s="60"/>
      <c r="I47" s="61"/>
      <c r="J47" s="54"/>
      <c r="K47" s="55"/>
      <c r="L47" s="45"/>
      <c r="M47" s="50"/>
      <c r="N47" s="60"/>
      <c r="O47" s="61"/>
    </row>
    <row r="48" spans="2:18" x14ac:dyDescent="0.15">
      <c r="B48" s="71"/>
      <c r="C48" s="48"/>
      <c r="D48" s="50"/>
      <c r="E48" s="51"/>
      <c r="F48" s="51"/>
      <c r="G48" s="51"/>
      <c r="H48" s="60"/>
      <c r="I48" s="61"/>
      <c r="J48" s="56"/>
      <c r="K48" s="57"/>
      <c r="L48" s="46"/>
      <c r="M48" s="50"/>
      <c r="N48" s="60"/>
      <c r="O48" s="61"/>
      <c r="R48" s="27"/>
    </row>
    <row r="49" spans="2:18" ht="30" customHeight="1" x14ac:dyDescent="0.15">
      <c r="B49" s="6" t="s">
        <v>29</v>
      </c>
      <c r="C49" s="41"/>
      <c r="D49" s="61"/>
      <c r="E49" s="62"/>
      <c r="F49" s="62"/>
      <c r="G49" s="62"/>
      <c r="H49" s="62"/>
      <c r="I49" s="62"/>
      <c r="J49" s="58" t="s">
        <v>27</v>
      </c>
      <c r="K49" s="59"/>
      <c r="L49" s="43"/>
      <c r="M49" s="63">
        <v>1234567</v>
      </c>
      <c r="N49" s="64"/>
      <c r="O49" s="64"/>
      <c r="R49" s="27" t="s">
        <v>44</v>
      </c>
    </row>
    <row r="50" spans="2:18" x14ac:dyDescent="0.15">
      <c r="B50" s="10" t="s">
        <v>30</v>
      </c>
      <c r="C50" s="42"/>
      <c r="D50" s="50" t="s">
        <v>85</v>
      </c>
      <c r="E50" s="51"/>
      <c r="F50" s="51"/>
      <c r="G50" s="51"/>
      <c r="H50" s="51"/>
      <c r="I50" s="51"/>
      <c r="J50" s="51"/>
      <c r="K50" s="51"/>
      <c r="L50" s="51"/>
      <c r="M50" s="51"/>
      <c r="N50" s="51"/>
      <c r="O50" s="51"/>
    </row>
    <row r="51" spans="2:18" x14ac:dyDescent="0.15">
      <c r="B51" s="26" t="s">
        <v>31</v>
      </c>
      <c r="C51" s="48"/>
      <c r="D51" s="50"/>
      <c r="E51" s="51"/>
      <c r="F51" s="51"/>
      <c r="G51" s="51"/>
      <c r="H51" s="51"/>
      <c r="I51" s="51"/>
      <c r="J51" s="51"/>
      <c r="K51" s="51"/>
      <c r="L51" s="51"/>
      <c r="M51" s="51"/>
      <c r="N51" s="51"/>
      <c r="O51" s="51"/>
    </row>
    <row r="52" spans="2:18" x14ac:dyDescent="0.15">
      <c r="B52" s="10" t="s">
        <v>30</v>
      </c>
      <c r="C52" s="42"/>
      <c r="D52" s="50" t="s">
        <v>86</v>
      </c>
      <c r="E52" s="51"/>
      <c r="F52" s="51"/>
      <c r="G52" s="51"/>
      <c r="H52" s="51"/>
      <c r="I52" s="51"/>
      <c r="J52" s="51"/>
      <c r="K52" s="51"/>
      <c r="L52" s="51"/>
      <c r="M52" s="51"/>
      <c r="N52" s="51"/>
      <c r="O52" s="51"/>
    </row>
    <row r="53" spans="2:18" x14ac:dyDescent="0.15">
      <c r="B53" s="13" t="s">
        <v>32</v>
      </c>
      <c r="C53" s="48"/>
      <c r="D53" s="50"/>
      <c r="E53" s="51"/>
      <c r="F53" s="51"/>
      <c r="G53" s="51"/>
      <c r="H53" s="51"/>
      <c r="I53" s="51"/>
      <c r="J53" s="51"/>
      <c r="K53" s="51"/>
      <c r="L53" s="51"/>
      <c r="M53" s="51"/>
      <c r="N53" s="51"/>
      <c r="O53" s="51"/>
    </row>
    <row r="54" spans="2:18" x14ac:dyDescent="0.15">
      <c r="B54" s="1" t="s">
        <v>33</v>
      </c>
    </row>
  </sheetData>
  <sheetProtection password="ED69" sheet="1" formatRows="0" selectLockedCells="1"/>
  <mergeCells count="85">
    <mergeCell ref="N2:O2"/>
    <mergeCell ref="N3:O3"/>
    <mergeCell ref="N7:O7"/>
    <mergeCell ref="I8:I9"/>
    <mergeCell ref="J8:J9"/>
    <mergeCell ref="K8:O9"/>
    <mergeCell ref="K10:O10"/>
    <mergeCell ref="K11:N11"/>
    <mergeCell ref="H17:K17"/>
    <mergeCell ref="I18:K18"/>
    <mergeCell ref="B20:E20"/>
    <mergeCell ref="G20:I20"/>
    <mergeCell ref="J20:M20"/>
    <mergeCell ref="B21:E21"/>
    <mergeCell ref="G21:I21"/>
    <mergeCell ref="J21:M21"/>
    <mergeCell ref="B22:E22"/>
    <mergeCell ref="G22:I22"/>
    <mergeCell ref="J22:M22"/>
    <mergeCell ref="B23:E23"/>
    <mergeCell ref="G23:I23"/>
    <mergeCell ref="J23:M23"/>
    <mergeCell ref="B24:E24"/>
    <mergeCell ref="G24:I24"/>
    <mergeCell ref="J24:M24"/>
    <mergeCell ref="B25:E25"/>
    <mergeCell ref="G25:I25"/>
    <mergeCell ref="J25:M25"/>
    <mergeCell ref="B27:E27"/>
    <mergeCell ref="G27:I27"/>
    <mergeCell ref="J27:M27"/>
    <mergeCell ref="B28:E28"/>
    <mergeCell ref="G28:I28"/>
    <mergeCell ref="J28:M28"/>
    <mergeCell ref="B29:E29"/>
    <mergeCell ref="G29:I29"/>
    <mergeCell ref="J29:M29"/>
    <mergeCell ref="B30:E30"/>
    <mergeCell ref="G30:I30"/>
    <mergeCell ref="J30:M30"/>
    <mergeCell ref="B31:E31"/>
    <mergeCell ref="G31:I31"/>
    <mergeCell ref="J31:M31"/>
    <mergeCell ref="B32:E32"/>
    <mergeCell ref="G32:I32"/>
    <mergeCell ref="J32:M32"/>
    <mergeCell ref="B33:E33"/>
    <mergeCell ref="G33:I33"/>
    <mergeCell ref="J33:M33"/>
    <mergeCell ref="B34:E34"/>
    <mergeCell ref="G34:I34"/>
    <mergeCell ref="J34:M34"/>
    <mergeCell ref="B35:E35"/>
    <mergeCell ref="G35:I35"/>
    <mergeCell ref="J35:M35"/>
    <mergeCell ref="B41:E41"/>
    <mergeCell ref="G41:O41"/>
    <mergeCell ref="B36:E36"/>
    <mergeCell ref="G36:I36"/>
    <mergeCell ref="J36:M36"/>
    <mergeCell ref="B37:E37"/>
    <mergeCell ref="G37:I37"/>
    <mergeCell ref="J37:M37"/>
    <mergeCell ref="N37:O37"/>
    <mergeCell ref="B39:E39"/>
    <mergeCell ref="G39:O39"/>
    <mergeCell ref="B40:E40"/>
    <mergeCell ref="G40:O40"/>
    <mergeCell ref="O46:O48"/>
    <mergeCell ref="B42:E42"/>
    <mergeCell ref="G42:O42"/>
    <mergeCell ref="B43:E43"/>
    <mergeCell ref="H43:I43"/>
    <mergeCell ref="K43:L43"/>
    <mergeCell ref="M43:N43"/>
    <mergeCell ref="B46:B48"/>
    <mergeCell ref="D46:H48"/>
    <mergeCell ref="I46:I48"/>
    <mergeCell ref="J46:K48"/>
    <mergeCell ref="M46:N48"/>
    <mergeCell ref="D49:I49"/>
    <mergeCell ref="J49:K49"/>
    <mergeCell ref="M49:O49"/>
    <mergeCell ref="D50:O51"/>
    <mergeCell ref="D52:O53"/>
  </mergeCells>
  <phoneticPr fontId="1"/>
  <dataValidations count="4">
    <dataValidation type="whole" allowBlank="1" showInputMessage="1" showErrorMessage="1" sqref="O25" xr:uid="{00000000-0002-0000-0300-000000000000}">
      <formula1>1</formula1>
      <formula2>2</formula2>
    </dataValidation>
    <dataValidation type="whole" operator="notEqual" allowBlank="1" showInputMessage="1" showErrorMessage="1" sqref="G27:I35 G21:I21" xr:uid="{00000000-0002-0000-0300-000001000000}">
      <formula1>0</formula1>
    </dataValidation>
    <dataValidation type="list" allowBlank="1" showInputMessage="1" showErrorMessage="1" sqref="N27:N36" xr:uid="{00000000-0002-0000-0300-000002000000}">
      <formula1>"〇"</formula1>
    </dataValidation>
    <dataValidation type="list" allowBlank="1" showInputMessage="1" showErrorMessage="1" sqref="N21:N25" xr:uid="{00000000-0002-0000-0300-000003000000}">
      <formula1>",〇"</formula1>
    </dataValidation>
  </dataValidations>
  <printOptions horizontalCentered="1"/>
  <pageMargins left="0.23622047244094491" right="0.23622047244094491" top="0.74803149606299213" bottom="0.74803149606299213" header="0.31496062992125984" footer="0.31496062992125984"/>
  <pageSetup paperSize="9" scale="88" orientation="portrait" cellComments="asDisplayed" r:id="rId1"/>
  <drawing r:id="rId2"/>
  <legacyDrawing r:id="rId3"/>
  <mc:AlternateContent xmlns:mc="http://schemas.openxmlformats.org/markup-compatibility/2006">
    <mc:Choice Requires="x14">
      <controls>
        <mc:AlternateContent xmlns:mc="http://schemas.openxmlformats.org/markup-compatibility/2006">
          <mc:Choice Requires="x14">
            <control shapeId="16385" r:id="rId4" name="Group Box 1">
              <controlPr defaultSize="0" autoFill="0" autoPict="0">
                <anchor moveWithCells="1">
                  <from>
                    <xdr:col>3</xdr:col>
                    <xdr:colOff>171450</xdr:colOff>
                    <xdr:row>48</xdr:row>
                    <xdr:rowOff>28575</xdr:rowOff>
                  </from>
                  <to>
                    <xdr:col>8</xdr:col>
                    <xdr:colOff>561975</xdr:colOff>
                    <xdr:row>48</xdr:row>
                    <xdr:rowOff>333375</xdr:rowOff>
                  </to>
                </anchor>
              </controlPr>
            </control>
          </mc:Choice>
        </mc:AlternateContent>
        <mc:AlternateContent xmlns:mc="http://schemas.openxmlformats.org/markup-compatibility/2006">
          <mc:Choice Requires="x14">
            <control shapeId="16386" r:id="rId5" name="Group Box 13">
              <controlPr defaultSize="0" print="0" autoFill="0" autoPict="0">
                <anchor moveWithCells="1">
                  <from>
                    <xdr:col>7</xdr:col>
                    <xdr:colOff>476250</xdr:colOff>
                    <xdr:row>44</xdr:row>
                    <xdr:rowOff>38100</xdr:rowOff>
                  </from>
                  <to>
                    <xdr:col>9</xdr:col>
                    <xdr:colOff>9525</xdr:colOff>
                    <xdr:row>48</xdr:row>
                    <xdr:rowOff>28575</xdr:rowOff>
                  </to>
                </anchor>
              </controlPr>
            </control>
          </mc:Choice>
        </mc:AlternateContent>
        <mc:AlternateContent xmlns:mc="http://schemas.openxmlformats.org/markup-compatibility/2006">
          <mc:Choice Requires="x14">
            <control shapeId="16387" r:id="rId6" name="Group Box 3">
              <controlPr defaultSize="0" autoFill="0" autoPict="0">
                <anchor moveWithCells="1">
                  <from>
                    <xdr:col>13</xdr:col>
                    <xdr:colOff>657225</xdr:colOff>
                    <xdr:row>44</xdr:row>
                    <xdr:rowOff>85725</xdr:rowOff>
                  </from>
                  <to>
                    <xdr:col>15</xdr:col>
                    <xdr:colOff>76200</xdr:colOff>
                    <xdr:row>48</xdr:row>
                    <xdr:rowOff>76200</xdr:rowOff>
                  </to>
                </anchor>
              </controlPr>
            </control>
          </mc:Choice>
        </mc:AlternateContent>
        <mc:AlternateContent xmlns:mc="http://schemas.openxmlformats.org/markup-compatibility/2006">
          <mc:Choice Requires="x14">
            <control shapeId="16388" r:id="rId7" name="Option Button 4">
              <controlPr defaultSize="0" autoFill="0" autoLine="0" autoPict="0">
                <anchor moveWithCells="1">
                  <from>
                    <xdr:col>14</xdr:col>
                    <xdr:colOff>76200</xdr:colOff>
                    <xdr:row>45</xdr:row>
                    <xdr:rowOff>9525</xdr:rowOff>
                  </from>
                  <to>
                    <xdr:col>14</xdr:col>
                    <xdr:colOff>809625</xdr:colOff>
                    <xdr:row>45</xdr:row>
                    <xdr:rowOff>180975</xdr:rowOff>
                  </to>
                </anchor>
              </controlPr>
            </control>
          </mc:Choice>
        </mc:AlternateContent>
        <mc:AlternateContent xmlns:mc="http://schemas.openxmlformats.org/markup-compatibility/2006">
          <mc:Choice Requires="x14">
            <control shapeId="16389" r:id="rId8" name="Option Button 5">
              <controlPr defaultSize="0" autoFill="0" autoLine="0" autoPict="0">
                <anchor moveWithCells="1">
                  <from>
                    <xdr:col>14</xdr:col>
                    <xdr:colOff>76200</xdr:colOff>
                    <xdr:row>45</xdr:row>
                    <xdr:rowOff>200025</xdr:rowOff>
                  </from>
                  <to>
                    <xdr:col>15</xdr:col>
                    <xdr:colOff>9525</xdr:colOff>
                    <xdr:row>46</xdr:row>
                    <xdr:rowOff>152400</xdr:rowOff>
                  </to>
                </anchor>
              </controlPr>
            </control>
          </mc:Choice>
        </mc:AlternateContent>
        <mc:AlternateContent xmlns:mc="http://schemas.openxmlformats.org/markup-compatibility/2006">
          <mc:Choice Requires="x14">
            <control shapeId="16390" r:id="rId9" name="Option Button 6">
              <controlPr defaultSize="0" autoFill="0" autoLine="0" autoPict="0">
                <anchor moveWithCells="1">
                  <from>
                    <xdr:col>14</xdr:col>
                    <xdr:colOff>76200</xdr:colOff>
                    <xdr:row>46</xdr:row>
                    <xdr:rowOff>161925</xdr:rowOff>
                  </from>
                  <to>
                    <xdr:col>14</xdr:col>
                    <xdr:colOff>828675</xdr:colOff>
                    <xdr:row>48</xdr:row>
                    <xdr:rowOff>0</xdr:rowOff>
                  </to>
                </anchor>
              </controlPr>
            </control>
          </mc:Choice>
        </mc:AlternateContent>
        <mc:AlternateContent xmlns:mc="http://schemas.openxmlformats.org/markup-compatibility/2006">
          <mc:Choice Requires="x14">
            <control shapeId="16391" r:id="rId10" name="Option Button 7">
              <controlPr defaultSize="0" autoFill="0" autoLine="0" autoPict="0">
                <anchor moveWithCells="1">
                  <from>
                    <xdr:col>7</xdr:col>
                    <xdr:colOff>609600</xdr:colOff>
                    <xdr:row>44</xdr:row>
                    <xdr:rowOff>152400</xdr:rowOff>
                  </from>
                  <to>
                    <xdr:col>8</xdr:col>
                    <xdr:colOff>657225</xdr:colOff>
                    <xdr:row>45</xdr:row>
                    <xdr:rowOff>190500</xdr:rowOff>
                  </to>
                </anchor>
              </controlPr>
            </control>
          </mc:Choice>
        </mc:AlternateContent>
        <mc:AlternateContent xmlns:mc="http://schemas.openxmlformats.org/markup-compatibility/2006">
          <mc:Choice Requires="x14">
            <control shapeId="16392" r:id="rId11" name="Option Button 8">
              <controlPr defaultSize="0" autoFill="0" autoLine="0" autoPict="0">
                <anchor moveWithCells="1">
                  <from>
                    <xdr:col>7</xdr:col>
                    <xdr:colOff>609600</xdr:colOff>
                    <xdr:row>45</xdr:row>
                    <xdr:rowOff>152400</xdr:rowOff>
                  </from>
                  <to>
                    <xdr:col>8</xdr:col>
                    <xdr:colOff>657225</xdr:colOff>
                    <xdr:row>46</xdr:row>
                    <xdr:rowOff>152400</xdr:rowOff>
                  </to>
                </anchor>
              </controlPr>
            </control>
          </mc:Choice>
        </mc:AlternateContent>
        <mc:AlternateContent xmlns:mc="http://schemas.openxmlformats.org/markup-compatibility/2006">
          <mc:Choice Requires="x14">
            <control shapeId="16393" r:id="rId12" name="Option Button 9">
              <controlPr defaultSize="0" autoFill="0" autoLine="0" autoPict="0">
                <anchor moveWithCells="1">
                  <from>
                    <xdr:col>7</xdr:col>
                    <xdr:colOff>609600</xdr:colOff>
                    <xdr:row>46</xdr:row>
                    <xdr:rowOff>142875</xdr:rowOff>
                  </from>
                  <to>
                    <xdr:col>8</xdr:col>
                    <xdr:colOff>657225</xdr:colOff>
                    <xdr:row>48</xdr:row>
                    <xdr:rowOff>9525</xdr:rowOff>
                  </to>
                </anchor>
              </controlPr>
            </control>
          </mc:Choice>
        </mc:AlternateContent>
        <mc:AlternateContent xmlns:mc="http://schemas.openxmlformats.org/markup-compatibility/2006">
          <mc:Choice Requires="x14">
            <control shapeId="16394" r:id="rId13" name="Option Button 10">
              <controlPr defaultSize="0" autoFill="0" autoLine="0" autoPict="0">
                <anchor moveWithCells="1">
                  <from>
                    <xdr:col>4</xdr:col>
                    <xdr:colOff>38100</xdr:colOff>
                    <xdr:row>48</xdr:row>
                    <xdr:rowOff>47625</xdr:rowOff>
                  </from>
                  <to>
                    <xdr:col>6</xdr:col>
                    <xdr:colOff>342900</xdr:colOff>
                    <xdr:row>48</xdr:row>
                    <xdr:rowOff>333375</xdr:rowOff>
                  </to>
                </anchor>
              </controlPr>
            </control>
          </mc:Choice>
        </mc:AlternateContent>
        <mc:AlternateContent xmlns:mc="http://schemas.openxmlformats.org/markup-compatibility/2006">
          <mc:Choice Requires="x14">
            <control shapeId="16395" r:id="rId14" name="Option Button 11">
              <controlPr defaultSize="0" autoFill="0" autoLine="0" autoPict="0">
                <anchor moveWithCells="1">
                  <from>
                    <xdr:col>6</xdr:col>
                    <xdr:colOff>495300</xdr:colOff>
                    <xdr:row>48</xdr:row>
                    <xdr:rowOff>66675</xdr:rowOff>
                  </from>
                  <to>
                    <xdr:col>7</xdr:col>
                    <xdr:colOff>180975</xdr:colOff>
                    <xdr:row>48</xdr:row>
                    <xdr:rowOff>314325</xdr:rowOff>
                  </to>
                </anchor>
              </controlPr>
            </control>
          </mc:Choice>
        </mc:AlternateContent>
        <mc:AlternateContent xmlns:mc="http://schemas.openxmlformats.org/markup-compatibility/2006">
          <mc:Choice Requires="x14">
            <control shapeId="16396" r:id="rId15" name="Option Button 12">
              <controlPr defaultSize="0" autoFill="0" autoLine="0" autoPict="0">
                <anchor moveWithCells="1">
                  <from>
                    <xdr:col>7</xdr:col>
                    <xdr:colOff>381000</xdr:colOff>
                    <xdr:row>48</xdr:row>
                    <xdr:rowOff>47625</xdr:rowOff>
                  </from>
                  <to>
                    <xdr:col>8</xdr:col>
                    <xdr:colOff>333375</xdr:colOff>
                    <xdr:row>48</xdr:row>
                    <xdr:rowOff>333375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新様式</vt:lpstr>
      <vt:lpstr>新様式 (記入例)</vt:lpstr>
      <vt:lpstr>新様式 (一括払記入例) </vt:lpstr>
      <vt:lpstr>新様式 (分割払記入例) </vt:lpstr>
      <vt:lpstr>新様式!Print_Area</vt:lpstr>
      <vt:lpstr>'新様式 (一括払記入例) '!Print_Area</vt:lpstr>
      <vt:lpstr>'新様式 (記入例)'!Print_Area</vt:lpstr>
      <vt:lpstr>'新様式 (分割払記入例)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2025-04-01T02:26:37Z</dcterms:modified>
</cp:coreProperties>
</file>