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vfs001\data\環境研究総合推進部\01_研究業務課\業務\99_環境研究総合推進費\004■事務処理説明書・契約書・各種様式\01■事務処理説明書・契約書・様式等改訂\2025(R7)年度施行\03_委託研究契約\06_企業等様式\"/>
    </mc:Choice>
  </mc:AlternateContent>
  <xr:revisionPtr revIDLastSave="0" documentId="8_{B27EF4EF-1C99-4865-9071-8A42C8B743DC}" xr6:coauthVersionLast="47" xr6:coauthVersionMax="47" xr10:uidLastSave="{00000000-0000-0000-0000-000000000000}"/>
  <bookViews>
    <workbookView xWindow="-120" yWindow="-120" windowWidth="29040" windowHeight="15720" xr2:uid="{00000000-000D-0000-FFFF-FFFF00000000}"/>
  </bookViews>
  <sheets>
    <sheet name="作業日誌" sheetId="1" r:id="rId1"/>
    <sheet name="記入例（月末締）" sheetId="3" r:id="rId2"/>
    <sheet name="記入例（10日締）" sheetId="4" r:id="rId3"/>
    <sheet name="記入例（10日締年度末）" sheetId="5" r:id="rId4"/>
    <sheet name="記入例（10日締年度はじめ）" sheetId="6" r:id="rId5"/>
  </sheets>
  <definedNames>
    <definedName name="_xlnm.Print_Area" localSheetId="2">'記入例（10日締）'!$A$1:$L$51</definedName>
    <definedName name="_xlnm.Print_Area" localSheetId="4">'記入例（10日締年度はじめ）'!$A$1:$L$51</definedName>
    <definedName name="_xlnm.Print_Area" localSheetId="3">'記入例（10日締年度末）'!$A$1:$L$51</definedName>
    <definedName name="_xlnm.Print_Area" localSheetId="1">'記入例（月末締）'!$A$1:$L$51</definedName>
    <definedName name="_xlnm.Print_Area" localSheetId="0">作業日誌!$A$1:$L$51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6" l="1"/>
  <c r="L45" i="6"/>
  <c r="C45" i="6"/>
  <c r="J44" i="6"/>
  <c r="L44" i="6"/>
  <c r="C44" i="6"/>
  <c r="J43" i="6"/>
  <c r="L43" i="6"/>
  <c r="C43" i="6"/>
  <c r="J42" i="6"/>
  <c r="L42" i="6"/>
  <c r="C42" i="6"/>
  <c r="J41" i="6"/>
  <c r="L41" i="6"/>
  <c r="C41" i="6"/>
  <c r="J40" i="6"/>
  <c r="L40" i="6"/>
  <c r="C40" i="6"/>
  <c r="J39" i="6"/>
  <c r="L39" i="6"/>
  <c r="C39" i="6"/>
  <c r="J38" i="6"/>
  <c r="L38" i="6"/>
  <c r="C38" i="6"/>
  <c r="J37" i="6"/>
  <c r="L37" i="6"/>
  <c r="C37" i="6"/>
  <c r="J36" i="6"/>
  <c r="L36" i="6"/>
  <c r="C36" i="6"/>
  <c r="J35" i="6"/>
  <c r="L35" i="6"/>
  <c r="C35" i="6"/>
  <c r="J34" i="6"/>
  <c r="L34" i="6"/>
  <c r="C34" i="6"/>
  <c r="J33" i="6"/>
  <c r="L33" i="6"/>
  <c r="C33" i="6"/>
  <c r="J32" i="6"/>
  <c r="L32" i="6"/>
  <c r="C32" i="6"/>
  <c r="J31" i="6"/>
  <c r="L31" i="6"/>
  <c r="C31" i="6"/>
  <c r="J30" i="6"/>
  <c r="L30" i="6"/>
  <c r="C30" i="6"/>
  <c r="J29" i="6"/>
  <c r="L29" i="6"/>
  <c r="C29" i="6"/>
  <c r="J28" i="6"/>
  <c r="L28" i="6"/>
  <c r="C28" i="6"/>
  <c r="J27" i="6"/>
  <c r="L27" i="6"/>
  <c r="C27" i="6"/>
  <c r="J26" i="6"/>
  <c r="L26" i="6"/>
  <c r="C26" i="6"/>
  <c r="J25" i="6"/>
  <c r="L25" i="6"/>
  <c r="C25" i="6"/>
  <c r="J24" i="6"/>
  <c r="L24" i="6"/>
  <c r="C24" i="6"/>
  <c r="J23" i="6"/>
  <c r="L23" i="6"/>
  <c r="C23" i="6"/>
  <c r="J22" i="6"/>
  <c r="L22" i="6"/>
  <c r="C22" i="6"/>
  <c r="J21" i="6"/>
  <c r="L21" i="6"/>
  <c r="C21" i="6"/>
  <c r="J20" i="6"/>
  <c r="L20" i="6"/>
  <c r="C20" i="6"/>
  <c r="J19" i="6"/>
  <c r="L19" i="6"/>
  <c r="C19" i="6"/>
  <c r="J18" i="6"/>
  <c r="L18" i="6"/>
  <c r="C18" i="6"/>
  <c r="J17" i="6"/>
  <c r="L17" i="6"/>
  <c r="C17" i="6"/>
  <c r="J16" i="6"/>
  <c r="L16" i="6"/>
  <c r="C16" i="6"/>
  <c r="J15" i="6"/>
  <c r="L15" i="6"/>
  <c r="C15" i="6"/>
  <c r="J45" i="5"/>
  <c r="L45" i="5"/>
  <c r="C45" i="5"/>
  <c r="J44" i="5"/>
  <c r="L44" i="5"/>
  <c r="C44" i="5"/>
  <c r="J43" i="5"/>
  <c r="L43" i="5"/>
  <c r="C43" i="5"/>
  <c r="J42" i="5"/>
  <c r="L42" i="5"/>
  <c r="C42" i="5"/>
  <c r="J41" i="5"/>
  <c r="L41" i="5"/>
  <c r="C41" i="5"/>
  <c r="J40" i="5"/>
  <c r="L40" i="5"/>
  <c r="C40" i="5"/>
  <c r="J39" i="5"/>
  <c r="L39" i="5"/>
  <c r="C39" i="5"/>
  <c r="J38" i="5"/>
  <c r="L38" i="5"/>
  <c r="C38" i="5"/>
  <c r="J37" i="5"/>
  <c r="L37" i="5"/>
  <c r="C37" i="5"/>
  <c r="J36" i="5"/>
  <c r="L36" i="5"/>
  <c r="C36" i="5"/>
  <c r="J35" i="5"/>
  <c r="L35" i="5"/>
  <c r="C35" i="5"/>
  <c r="J34" i="5"/>
  <c r="L34" i="5"/>
  <c r="C34" i="5"/>
  <c r="J33" i="5"/>
  <c r="L33" i="5"/>
  <c r="C33" i="5"/>
  <c r="J32" i="5"/>
  <c r="L32" i="5"/>
  <c r="C32" i="5"/>
  <c r="J31" i="5"/>
  <c r="L31" i="5"/>
  <c r="C31" i="5"/>
  <c r="J30" i="5"/>
  <c r="L30" i="5"/>
  <c r="C30" i="5"/>
  <c r="J29" i="5"/>
  <c r="L29" i="5"/>
  <c r="C29" i="5"/>
  <c r="J28" i="5"/>
  <c r="L28" i="5"/>
  <c r="C28" i="5"/>
  <c r="J27" i="5"/>
  <c r="L27" i="5"/>
  <c r="C27" i="5"/>
  <c r="J26" i="5"/>
  <c r="L26" i="5"/>
  <c r="C26" i="5"/>
  <c r="J25" i="5"/>
  <c r="L25" i="5"/>
  <c r="C25" i="5"/>
  <c r="J24" i="5"/>
  <c r="L24" i="5"/>
  <c r="C24" i="5"/>
  <c r="J23" i="5"/>
  <c r="L23" i="5"/>
  <c r="C23" i="5"/>
  <c r="J22" i="5"/>
  <c r="L22" i="5"/>
  <c r="C22" i="5"/>
  <c r="J21" i="5"/>
  <c r="L21" i="5"/>
  <c r="C21" i="5"/>
  <c r="J20" i="5"/>
  <c r="L20" i="5"/>
  <c r="C20" i="5"/>
  <c r="J19" i="5"/>
  <c r="L19" i="5"/>
  <c r="C19" i="5"/>
  <c r="J18" i="5"/>
  <c r="L18" i="5"/>
  <c r="C18" i="5"/>
  <c r="J17" i="5"/>
  <c r="L17" i="5"/>
  <c r="C17" i="5"/>
  <c r="J16" i="5"/>
  <c r="L16" i="5"/>
  <c r="C16" i="5"/>
  <c r="J15" i="5"/>
  <c r="L15" i="5"/>
  <c r="C15" i="5"/>
  <c r="J45" i="4"/>
  <c r="L45" i="4"/>
  <c r="C45" i="4"/>
  <c r="J44" i="4"/>
  <c r="L44" i="4"/>
  <c r="C44" i="4"/>
  <c r="J43" i="4"/>
  <c r="L43" i="4"/>
  <c r="C43" i="4"/>
  <c r="J42" i="4"/>
  <c r="L42" i="4"/>
  <c r="C42" i="4"/>
  <c r="J41" i="4"/>
  <c r="L41" i="4"/>
  <c r="C41" i="4"/>
  <c r="J40" i="4"/>
  <c r="L40" i="4"/>
  <c r="C40" i="4"/>
  <c r="J39" i="4"/>
  <c r="L39" i="4"/>
  <c r="C39" i="4"/>
  <c r="J38" i="4"/>
  <c r="L38" i="4"/>
  <c r="C38" i="4"/>
  <c r="J37" i="4"/>
  <c r="L37" i="4"/>
  <c r="C37" i="4"/>
  <c r="J36" i="4"/>
  <c r="L36" i="4"/>
  <c r="C36" i="4"/>
  <c r="J35" i="4"/>
  <c r="L35" i="4"/>
  <c r="C35" i="4"/>
  <c r="J34" i="4"/>
  <c r="L34" i="4"/>
  <c r="C34" i="4"/>
  <c r="J33" i="4"/>
  <c r="L33" i="4"/>
  <c r="C33" i="4"/>
  <c r="J32" i="4"/>
  <c r="L32" i="4"/>
  <c r="C32" i="4"/>
  <c r="J31" i="4"/>
  <c r="L31" i="4"/>
  <c r="C31" i="4"/>
  <c r="J30" i="4"/>
  <c r="L30" i="4"/>
  <c r="C30" i="4"/>
  <c r="J29" i="4"/>
  <c r="L29" i="4"/>
  <c r="C29" i="4"/>
  <c r="J28" i="4"/>
  <c r="L28" i="4"/>
  <c r="C28" i="4"/>
  <c r="J27" i="4"/>
  <c r="L27" i="4"/>
  <c r="C27" i="4"/>
  <c r="J26" i="4"/>
  <c r="L26" i="4"/>
  <c r="C26" i="4"/>
  <c r="J25" i="4"/>
  <c r="L25" i="4"/>
  <c r="C25" i="4"/>
  <c r="J24" i="4"/>
  <c r="L24" i="4"/>
  <c r="C24" i="4"/>
  <c r="J23" i="4"/>
  <c r="L23" i="4"/>
  <c r="C23" i="4"/>
  <c r="J22" i="4"/>
  <c r="L22" i="4"/>
  <c r="C22" i="4"/>
  <c r="J21" i="4"/>
  <c r="L21" i="4"/>
  <c r="C21" i="4"/>
  <c r="J20" i="4"/>
  <c r="L20" i="4"/>
  <c r="C20" i="4"/>
  <c r="J19" i="4"/>
  <c r="L19" i="4"/>
  <c r="C19" i="4"/>
  <c r="J18" i="4"/>
  <c r="L18" i="4"/>
  <c r="C18" i="4"/>
  <c r="J17" i="4"/>
  <c r="L17" i="4"/>
  <c r="C17" i="4"/>
  <c r="J16" i="4"/>
  <c r="L16" i="4"/>
  <c r="C16" i="4"/>
  <c r="J15" i="4"/>
  <c r="L15" i="4"/>
  <c r="C15" i="4"/>
  <c r="J45" i="3"/>
  <c r="L45" i="3"/>
  <c r="C45" i="3"/>
  <c r="J44" i="3"/>
  <c r="L44" i="3"/>
  <c r="C44" i="3"/>
  <c r="J43" i="3"/>
  <c r="L43" i="3"/>
  <c r="C43" i="3"/>
  <c r="J42" i="3"/>
  <c r="L42" i="3"/>
  <c r="C42" i="3"/>
  <c r="J41" i="3"/>
  <c r="L41" i="3"/>
  <c r="C41" i="3"/>
  <c r="J40" i="3"/>
  <c r="L40" i="3"/>
  <c r="C40" i="3"/>
  <c r="J39" i="3"/>
  <c r="L39" i="3"/>
  <c r="C39" i="3"/>
  <c r="J38" i="3"/>
  <c r="L38" i="3"/>
  <c r="C38" i="3"/>
  <c r="J37" i="3"/>
  <c r="L37" i="3"/>
  <c r="C37" i="3"/>
  <c r="J36" i="3"/>
  <c r="L36" i="3"/>
  <c r="C36" i="3"/>
  <c r="J35" i="3"/>
  <c r="L35" i="3"/>
  <c r="C35" i="3"/>
  <c r="J34" i="3"/>
  <c r="L34" i="3"/>
  <c r="C34" i="3"/>
  <c r="J33" i="3"/>
  <c r="L33" i="3"/>
  <c r="C33" i="3"/>
  <c r="J32" i="3"/>
  <c r="L32" i="3"/>
  <c r="C32" i="3"/>
  <c r="J31" i="3"/>
  <c r="L31" i="3"/>
  <c r="C31" i="3"/>
  <c r="J30" i="3"/>
  <c r="L30" i="3"/>
  <c r="C30" i="3"/>
  <c r="J29" i="3"/>
  <c r="L29" i="3"/>
  <c r="C29" i="3"/>
  <c r="J28" i="3"/>
  <c r="L28" i="3"/>
  <c r="C28" i="3"/>
  <c r="J27" i="3"/>
  <c r="L27" i="3"/>
  <c r="C27" i="3"/>
  <c r="J26" i="3"/>
  <c r="L26" i="3"/>
  <c r="C26" i="3"/>
  <c r="J25" i="3"/>
  <c r="L25" i="3"/>
  <c r="C25" i="3"/>
  <c r="J24" i="3"/>
  <c r="L24" i="3"/>
  <c r="C24" i="3"/>
  <c r="J23" i="3"/>
  <c r="L23" i="3"/>
  <c r="C23" i="3"/>
  <c r="J22" i="3"/>
  <c r="L22" i="3"/>
  <c r="C22" i="3"/>
  <c r="J21" i="3"/>
  <c r="L21" i="3"/>
  <c r="C21" i="3"/>
  <c r="J20" i="3"/>
  <c r="L20" i="3"/>
  <c r="C20" i="3"/>
  <c r="J19" i="3"/>
  <c r="L19" i="3"/>
  <c r="C19" i="3"/>
  <c r="J18" i="3"/>
  <c r="L18" i="3"/>
  <c r="C18" i="3"/>
  <c r="J17" i="3"/>
  <c r="L17" i="3"/>
  <c r="C17" i="3"/>
  <c r="J16" i="3"/>
  <c r="L16" i="3"/>
  <c r="C16" i="3"/>
  <c r="J15" i="3"/>
  <c r="L15" i="3"/>
  <c r="C15" i="3"/>
  <c r="L47" i="6" l="1"/>
  <c r="J47" i="6"/>
  <c r="L46" i="6"/>
  <c r="J46" i="6"/>
  <c r="L47" i="5"/>
  <c r="J47" i="5"/>
  <c r="L47" i="4"/>
  <c r="L46" i="4"/>
  <c r="J47" i="4"/>
  <c r="L47" i="3"/>
  <c r="J47" i="3"/>
  <c r="L46" i="5"/>
  <c r="J46" i="5"/>
  <c r="J46" i="4"/>
  <c r="L46" i="3"/>
  <c r="J46" i="3"/>
  <c r="J16" i="1" l="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15" i="1"/>
  <c r="J46" i="1" l="1"/>
  <c r="J47" i="1"/>
  <c r="L47" i="1" l="1"/>
  <c r="L46" i="1"/>
</calcChain>
</file>

<file path=xl/sharedStrings.xml><?xml version="1.0" encoding="utf-8"?>
<sst xmlns="http://schemas.openxmlformats.org/spreadsheetml/2006/main" count="262" uniqueCount="70">
  <si>
    <t>業務管理者所属部署名</t>
    <rPh sb="0" eb="2">
      <t>ギョウム</t>
    </rPh>
    <rPh sb="2" eb="5">
      <t>カンリシャ</t>
    </rPh>
    <rPh sb="5" eb="7">
      <t>ショゾク</t>
    </rPh>
    <rPh sb="7" eb="10">
      <t>ブショメイ</t>
    </rPh>
    <phoneticPr fontId="1"/>
  </si>
  <si>
    <t>業務管理者名</t>
    <rPh sb="0" eb="2">
      <t>ギョウム</t>
    </rPh>
    <rPh sb="2" eb="5">
      <t>カンリシャ</t>
    </rPh>
    <rPh sb="5" eb="6">
      <t>メイ</t>
    </rPh>
    <phoneticPr fontId="1"/>
  </si>
  <si>
    <t>曜日</t>
    <rPh sb="0" eb="2">
      <t>ヨウビ</t>
    </rPh>
    <phoneticPr fontId="1"/>
  </si>
  <si>
    <t>作業内容</t>
    <rPh sb="0" eb="2">
      <t>サギョウ</t>
    </rPh>
    <rPh sb="2" eb="4">
      <t>ナイヨウ</t>
    </rPh>
    <phoneticPr fontId="1"/>
  </si>
  <si>
    <t>終了時刻</t>
    <rPh sb="0" eb="2">
      <t>シュウリョウ</t>
    </rPh>
    <rPh sb="2" eb="4">
      <t>ジコク</t>
    </rPh>
    <phoneticPr fontId="1"/>
  </si>
  <si>
    <t>開始時刻</t>
    <rPh sb="0" eb="2">
      <t>カイシ</t>
    </rPh>
    <rPh sb="2" eb="4">
      <t>ジコク</t>
    </rPh>
    <phoneticPr fontId="1"/>
  </si>
  <si>
    <t>全従事時間（他業務含む）</t>
    <rPh sb="0" eb="1">
      <t>ゼン</t>
    </rPh>
    <rPh sb="1" eb="3">
      <t>ジュウジ</t>
    </rPh>
    <rPh sb="3" eb="5">
      <t>ジカン</t>
    </rPh>
    <rPh sb="6" eb="9">
      <t>タギョウム</t>
    </rPh>
    <rPh sb="9" eb="10">
      <t>フク</t>
    </rPh>
    <phoneticPr fontId="1"/>
  </si>
  <si>
    <t>合計</t>
    <rPh sb="0" eb="2">
      <t>ゴウケイ</t>
    </rPh>
    <phoneticPr fontId="1"/>
  </si>
  <si>
    <t>年</t>
    <rPh sb="0" eb="1">
      <t>ネン</t>
    </rPh>
    <phoneticPr fontId="1"/>
  </si>
  <si>
    <t>月分</t>
    <rPh sb="0" eb="1">
      <t>ガツ</t>
    </rPh>
    <rPh sb="1" eb="2">
      <t>ブン</t>
    </rPh>
    <phoneticPr fontId="1"/>
  </si>
  <si>
    <t>作業者所属部署名</t>
    <rPh sb="0" eb="2">
      <t>サギョウ</t>
    </rPh>
    <rPh sb="2" eb="3">
      <t>シャ</t>
    </rPh>
    <rPh sb="3" eb="5">
      <t>ショゾク</t>
    </rPh>
    <rPh sb="5" eb="8">
      <t>ブショメイ</t>
    </rPh>
    <phoneticPr fontId="1"/>
  </si>
  <si>
    <t>作業者氏名</t>
    <rPh sb="0" eb="3">
      <t>サギョウシャ</t>
    </rPh>
    <rPh sb="3" eb="5">
      <t>シメイ</t>
    </rPh>
    <phoneticPr fontId="1"/>
  </si>
  <si>
    <t>作　業　日　誌</t>
    <rPh sb="0" eb="1">
      <t>サク</t>
    </rPh>
    <rPh sb="2" eb="3">
      <t>ギョウ</t>
    </rPh>
    <rPh sb="4" eb="5">
      <t>ヒ</t>
    </rPh>
    <rPh sb="6" eb="7">
      <t>シ</t>
    </rPh>
    <phoneticPr fontId="1"/>
  </si>
  <si>
    <t>（注１）従事内容は具体的に記入してください。従事内容が未記入のものは認められません。</t>
    <rPh sb="1" eb="2">
      <t>チュウ</t>
    </rPh>
    <rPh sb="4" eb="6">
      <t>ジュウジ</t>
    </rPh>
    <rPh sb="6" eb="8">
      <t>ナイヨウ</t>
    </rPh>
    <rPh sb="9" eb="12">
      <t>グタイテキ</t>
    </rPh>
    <rPh sb="13" eb="15">
      <t>キニュウ</t>
    </rPh>
    <rPh sb="22" eb="24">
      <t>ジュウジ</t>
    </rPh>
    <rPh sb="24" eb="26">
      <t>ナイヨウ</t>
    </rPh>
    <rPh sb="27" eb="30">
      <t>ミキニュウ</t>
    </rPh>
    <rPh sb="34" eb="35">
      <t>ミト</t>
    </rPh>
    <phoneticPr fontId="1"/>
  </si>
  <si>
    <t>　　　　また、連日同業務であっても「〃」や「同上」のよう記入は認められません。　　 　</t>
    <phoneticPr fontId="1"/>
  </si>
  <si>
    <t>（注２）「全従事時間（他業務含む）」には、所定時間外も含めた実労働時間を記入することとし、時間休暇や休憩時間は
　　　　除外してください。当該委託研究開発に専従の場合は当欄の記入不要です。</t>
    <rPh sb="1" eb="2">
      <t>チュウ</t>
    </rPh>
    <rPh sb="5" eb="6">
      <t>ゼン</t>
    </rPh>
    <rPh sb="6" eb="8">
      <t>ジュウジ</t>
    </rPh>
    <rPh sb="8" eb="10">
      <t>ジカン</t>
    </rPh>
    <rPh sb="11" eb="14">
      <t>タギョウム</t>
    </rPh>
    <rPh sb="14" eb="15">
      <t>フク</t>
    </rPh>
    <rPh sb="21" eb="23">
      <t>ショテイ</t>
    </rPh>
    <rPh sb="23" eb="25">
      <t>ジカン</t>
    </rPh>
    <rPh sb="25" eb="26">
      <t>ガイ</t>
    </rPh>
    <rPh sb="27" eb="28">
      <t>フク</t>
    </rPh>
    <rPh sb="30" eb="31">
      <t>ジツ</t>
    </rPh>
    <rPh sb="31" eb="33">
      <t>ロウドウ</t>
    </rPh>
    <rPh sb="33" eb="35">
      <t>ジカン</t>
    </rPh>
    <rPh sb="36" eb="38">
      <t>キニュウ</t>
    </rPh>
    <rPh sb="45" eb="47">
      <t>ジカン</t>
    </rPh>
    <rPh sb="47" eb="49">
      <t>キュウカ</t>
    </rPh>
    <rPh sb="50" eb="52">
      <t>キュウケイ</t>
    </rPh>
    <rPh sb="52" eb="54">
      <t>ジカン</t>
    </rPh>
    <rPh sb="60" eb="62">
      <t>ジョガイ</t>
    </rPh>
    <phoneticPr fontId="1"/>
  </si>
  <si>
    <t>（注３）業務管理者は原則として研究担当者とし、従事内容、従事時間を把握の上、適切に管理してください。</t>
    <rPh sb="1" eb="2">
      <t>チュウ</t>
    </rPh>
    <rPh sb="4" eb="6">
      <t>ギョウム</t>
    </rPh>
    <rPh sb="6" eb="9">
      <t>カンリシャ</t>
    </rPh>
    <rPh sb="10" eb="12">
      <t>ゲンソク</t>
    </rPh>
    <rPh sb="15" eb="17">
      <t>ケンキュウ</t>
    </rPh>
    <rPh sb="17" eb="20">
      <t>タントウシャ</t>
    </rPh>
    <rPh sb="23" eb="25">
      <t>ジュウジ</t>
    </rPh>
    <rPh sb="25" eb="27">
      <t>ナイヨウ</t>
    </rPh>
    <rPh sb="28" eb="30">
      <t>ジュウジ</t>
    </rPh>
    <rPh sb="30" eb="32">
      <t>ジカン</t>
    </rPh>
    <rPh sb="33" eb="35">
      <t>ハアク</t>
    </rPh>
    <rPh sb="36" eb="37">
      <t>ウエ</t>
    </rPh>
    <rPh sb="38" eb="40">
      <t>テキセツ</t>
    </rPh>
    <rPh sb="41" eb="43">
      <t>カンリ</t>
    </rPh>
    <phoneticPr fontId="1"/>
  </si>
  <si>
    <t>研究機関名</t>
    <rPh sb="0" eb="2">
      <t>ケンキュウ</t>
    </rPh>
    <rPh sb="2" eb="5">
      <t>キカンメイ</t>
    </rPh>
    <phoneticPr fontId="1"/>
  </si>
  <si>
    <t>研究課題名</t>
    <rPh sb="0" eb="2">
      <t>ケンキュウ</t>
    </rPh>
    <rPh sb="2" eb="4">
      <t>カダイ</t>
    </rPh>
    <rPh sb="4" eb="5">
      <t>メイ</t>
    </rPh>
    <phoneticPr fontId="1"/>
  </si>
  <si>
    <t>【課題番号】</t>
    <rPh sb="1" eb="3">
      <t>カダイ</t>
    </rPh>
    <rPh sb="3" eb="5">
      <t>バンゴウ</t>
    </rPh>
    <phoneticPr fontId="1"/>
  </si>
  <si>
    <t>（該当する場合）</t>
    <rPh sb="1" eb="3">
      <t>ガイトウ</t>
    </rPh>
    <rPh sb="5" eb="7">
      <t>バアイ</t>
    </rPh>
    <phoneticPr fontId="1"/>
  </si>
  <si>
    <t>（企業等様式１）</t>
    <rPh sb="1" eb="3">
      <t>キギョウ</t>
    </rPh>
    <rPh sb="3" eb="4">
      <t>トウ</t>
    </rPh>
    <rPh sb="4" eb="6">
      <t>ヨウシキ</t>
    </rPh>
    <phoneticPr fontId="1"/>
  </si>
  <si>
    <t>yyyy</t>
    <phoneticPr fontId="1"/>
  </si>
  <si>
    <t>mm</t>
    <phoneticPr fontId="1"/>
  </si>
  <si>
    <t xml:space="preserve"> 全従事時間帯【24時間制】（a）</t>
    <rPh sb="1" eb="2">
      <t>ゼン</t>
    </rPh>
    <rPh sb="2" eb="4">
      <t>ジュウジ</t>
    </rPh>
    <rPh sb="4" eb="6">
      <t>ジカン</t>
    </rPh>
    <rPh sb="6" eb="7">
      <t>タイ</t>
    </rPh>
    <rPh sb="10" eb="12">
      <t>ジカン</t>
    </rPh>
    <rPh sb="12" eb="13">
      <t>セイ</t>
    </rPh>
    <phoneticPr fontId="1"/>
  </si>
  <si>
    <t>分換算</t>
    <rPh sb="0" eb="3">
      <t>フンカンサン</t>
    </rPh>
    <phoneticPr fontId="1"/>
  </si>
  <si>
    <t>※開始時刻・終了時刻は機関の出勤簿等で確認できる時間と一致させてください</t>
    <rPh sb="1" eb="5">
      <t>カイシジコク</t>
    </rPh>
    <rPh sb="6" eb="10">
      <t>シュウリョウジコク</t>
    </rPh>
    <rPh sb="11" eb="13">
      <t>キカン</t>
    </rPh>
    <rPh sb="14" eb="17">
      <t>シュッキンボ</t>
    </rPh>
    <rPh sb="17" eb="18">
      <t>トウ</t>
    </rPh>
    <rPh sb="19" eb="21">
      <t>カクニン</t>
    </rPh>
    <rPh sb="24" eb="26">
      <t>ジカン</t>
    </rPh>
    <rPh sb="27" eb="29">
      <t>イッチ</t>
    </rPh>
    <phoneticPr fontId="1"/>
  </si>
  <si>
    <t>黄色セル部分を入力してください</t>
    <rPh sb="0" eb="2">
      <t>キイロ</t>
    </rPh>
    <rPh sb="4" eb="6">
      <t>ブブン</t>
    </rPh>
    <rPh sb="7" eb="9">
      <t>ニュウリョク</t>
    </rPh>
    <phoneticPr fontId="1"/>
  </si>
  <si>
    <t>※水色セル部分が直接経費支払い分の時間数になります</t>
    <rPh sb="1" eb="3">
      <t>ミズイロ</t>
    </rPh>
    <rPh sb="5" eb="7">
      <t>ブブン</t>
    </rPh>
    <rPh sb="8" eb="12">
      <t>チョクセツケイヒ</t>
    </rPh>
    <rPh sb="12" eb="14">
      <t>シハラ</t>
    </rPh>
    <rPh sb="15" eb="16">
      <t>ブン</t>
    </rPh>
    <rPh sb="17" eb="20">
      <t>ジカンスウ</t>
    </rPh>
    <phoneticPr fontId="1"/>
  </si>
  <si>
    <t>※作業年月日は機関の給与計算上の締日に合わせて開始日終了日を設定してかまいません</t>
    <rPh sb="1" eb="6">
      <t>サギョウネンガッピ</t>
    </rPh>
    <rPh sb="7" eb="9">
      <t>キカン</t>
    </rPh>
    <rPh sb="10" eb="15">
      <t>キュウヨケイサンジョウ</t>
    </rPh>
    <rPh sb="16" eb="18">
      <t>シメビ</t>
    </rPh>
    <rPh sb="19" eb="20">
      <t>ア</t>
    </rPh>
    <rPh sb="23" eb="26">
      <t>カイシビ</t>
    </rPh>
    <rPh sb="26" eb="29">
      <t>シュウリョウビ</t>
    </rPh>
    <rPh sb="30" eb="32">
      <t>セッテイ</t>
    </rPh>
    <phoneticPr fontId="1"/>
  </si>
  <si>
    <t>　ただし、4/1～3/31の事業年度期間に該当しない部分の人件費は、その事業年度が属する年度の</t>
    <rPh sb="14" eb="18">
      <t>ジギョウネンド</t>
    </rPh>
    <rPh sb="18" eb="20">
      <t>キカン</t>
    </rPh>
    <rPh sb="21" eb="23">
      <t>ガイトウ</t>
    </rPh>
    <rPh sb="26" eb="28">
      <t>ブブン</t>
    </rPh>
    <rPh sb="29" eb="32">
      <t>ジンケンヒ</t>
    </rPh>
    <rPh sb="36" eb="40">
      <t>ジギョウネンド</t>
    </rPh>
    <rPh sb="41" eb="42">
      <t>ゾク</t>
    </rPh>
    <rPh sb="44" eb="46">
      <t>ネンド</t>
    </rPh>
    <phoneticPr fontId="1"/>
  </si>
  <si>
    <t>　予算から支出することになります</t>
    <rPh sb="1" eb="3">
      <t>ヨサン</t>
    </rPh>
    <rPh sb="5" eb="7">
      <t>シシュツ</t>
    </rPh>
    <phoneticPr fontId="1"/>
  </si>
  <si>
    <t>例）10日締当月払いの場合　⇒記入例参照</t>
    <rPh sb="0" eb="1">
      <t>レイ</t>
    </rPh>
    <rPh sb="4" eb="5">
      <t>ニチ</t>
    </rPh>
    <rPh sb="5" eb="6">
      <t>ジ</t>
    </rPh>
    <rPh sb="6" eb="9">
      <t>トウゲツバラ</t>
    </rPh>
    <rPh sb="11" eb="13">
      <t>バアイ</t>
    </rPh>
    <rPh sb="15" eb="20">
      <t>キニュウレイサンショウ</t>
    </rPh>
    <phoneticPr fontId="1"/>
  </si>
  <si>
    <t>所定の
休憩時間（ｂ）</t>
    <rPh sb="0" eb="2">
      <t>ショテイ</t>
    </rPh>
    <rPh sb="4" eb="8">
      <t>キュウケイジカン</t>
    </rPh>
    <phoneticPr fontId="1"/>
  </si>
  <si>
    <t>委託研究業務以外の従事時間（ｃ）</t>
    <rPh sb="0" eb="4">
      <t>イタクケンキュウ</t>
    </rPh>
    <rPh sb="4" eb="6">
      <t>ギョウム</t>
    </rPh>
    <rPh sb="6" eb="8">
      <t>イガイ</t>
    </rPh>
    <rPh sb="9" eb="13">
      <t>ジュウジジカン</t>
    </rPh>
    <phoneticPr fontId="1"/>
  </si>
  <si>
    <t>委託研究開発従事時間(a)-(b)-(c)</t>
    <rPh sb="0" eb="2">
      <t>イタク</t>
    </rPh>
    <rPh sb="2" eb="4">
      <t>ケンキュウ</t>
    </rPh>
    <rPh sb="4" eb="6">
      <t>カイハツ</t>
    </rPh>
    <rPh sb="6" eb="8">
      <t>ジュウジ</t>
    </rPh>
    <rPh sb="8" eb="10">
      <t>ジカン</t>
    </rPh>
    <phoneticPr fontId="1"/>
  </si>
  <si>
    <t>※人件費精算書には分換算した数字を記載願います</t>
    <rPh sb="1" eb="7">
      <t>ジンケンヒセイサンショ</t>
    </rPh>
    <rPh sb="9" eb="12">
      <t>フンカンサン</t>
    </rPh>
    <rPh sb="14" eb="16">
      <t>スウジ</t>
    </rPh>
    <rPh sb="17" eb="19">
      <t>キサイ</t>
    </rPh>
    <rPh sb="19" eb="20">
      <t>ネガ</t>
    </rPh>
    <phoneticPr fontId="1"/>
  </si>
  <si>
    <t>（有給休暇）</t>
    <rPh sb="1" eb="5">
      <t>ユウキュウキュウカ</t>
    </rPh>
    <phoneticPr fontId="1"/>
  </si>
  <si>
    <t>出張：●●大学●●氏と研究打合せ</t>
    <rPh sb="0" eb="2">
      <t>シュッチョウ</t>
    </rPh>
    <rPh sb="5" eb="7">
      <t>ダイガク</t>
    </rPh>
    <rPh sb="9" eb="10">
      <t>シ</t>
    </rPh>
    <rPh sb="11" eb="13">
      <t>ケンキュウ</t>
    </rPh>
    <rPh sb="13" eb="15">
      <t>ウチアワ</t>
    </rPh>
    <phoneticPr fontId="1"/>
  </si>
  <si>
    <t>（時間休暇）試験データ入力</t>
    <rPh sb="1" eb="3">
      <t>ジカン</t>
    </rPh>
    <rPh sb="3" eb="5">
      <t>キュウカ</t>
    </rPh>
    <rPh sb="6" eb="8">
      <t>シケン</t>
    </rPh>
    <rPh sb="11" eb="13">
      <t>ニュウリョク</t>
    </rPh>
    <phoneticPr fontId="1"/>
  </si>
  <si>
    <t>試験片仕様作成</t>
    <rPh sb="0" eb="5">
      <t>シケンヘンシヨウ</t>
    </rPh>
    <rPh sb="5" eb="7">
      <t>サクセイ</t>
    </rPh>
    <phoneticPr fontId="1"/>
  </si>
  <si>
    <t>圧力試験</t>
    <rPh sb="0" eb="4">
      <t>アツリョクシケン</t>
    </rPh>
    <phoneticPr fontId="1"/>
  </si>
  <si>
    <t>試験データ入力</t>
    <rPh sb="0" eb="2">
      <t>シケン</t>
    </rPh>
    <rPh sb="5" eb="7">
      <t>ニュウリョク</t>
    </rPh>
    <phoneticPr fontId="1"/>
  </si>
  <si>
    <t>試験条件検討</t>
    <rPh sb="0" eb="4">
      <t>シケンジョウケン</t>
    </rPh>
    <rPh sb="4" eb="6">
      <t>ケントウ</t>
    </rPh>
    <phoneticPr fontId="1"/>
  </si>
  <si>
    <t>研究打合せ</t>
    <rPh sb="0" eb="4">
      <t>ケンキュウウチアワ</t>
    </rPh>
    <phoneticPr fontId="1"/>
  </si>
  <si>
    <t>実験手配、研究打合せ</t>
    <rPh sb="0" eb="4">
      <t>ジッケンテハイ</t>
    </rPh>
    <rPh sb="5" eb="9">
      <t>ケンキュウウチアワ</t>
    </rPh>
    <phoneticPr fontId="1"/>
  </si>
  <si>
    <t>試験条件検討、●●大学と課題間連携</t>
    <rPh sb="0" eb="6">
      <t>シケンジョウケンケントウ</t>
    </rPh>
    <rPh sb="9" eb="11">
      <t>ダイガク</t>
    </rPh>
    <rPh sb="12" eb="15">
      <t>カダイカン</t>
    </rPh>
    <rPh sb="15" eb="17">
      <t>レンケイ</t>
    </rPh>
    <phoneticPr fontId="1"/>
  </si>
  <si>
    <t>サブテーマ内打合せ</t>
    <rPh sb="5" eb="6">
      <t>ナイ</t>
    </rPh>
    <rPh sb="6" eb="8">
      <t>ウチアワ</t>
    </rPh>
    <phoneticPr fontId="1"/>
  </si>
  <si>
    <t>モデル検討</t>
    <rPh sb="3" eb="5">
      <t>ケントウ</t>
    </rPh>
    <phoneticPr fontId="1"/>
  </si>
  <si>
    <t>モデル検討、シミュレーション</t>
    <rPh sb="3" eb="5">
      <t>ケントウ</t>
    </rPh>
    <phoneticPr fontId="1"/>
  </si>
  <si>
    <t>消耗品発注、データ整理</t>
    <rPh sb="0" eb="5">
      <t>ショウモウヒンハッチュウ</t>
    </rPh>
    <rPh sb="9" eb="11">
      <t>セイリ</t>
    </rPh>
    <phoneticPr fontId="1"/>
  </si>
  <si>
    <t>試験データ入力、シミュレーション</t>
    <rPh sb="0" eb="2">
      <t>シケン</t>
    </rPh>
    <rPh sb="5" eb="7">
      <t>ニュウリョク</t>
    </rPh>
    <phoneticPr fontId="1"/>
  </si>
  <si>
    <t>試験条件検討</t>
    <rPh sb="0" eb="6">
      <t>シケンジョウケンケントウ</t>
    </rPh>
    <phoneticPr fontId="1"/>
  </si>
  <si>
    <t>学会準備</t>
    <rPh sb="0" eb="4">
      <t>ガッカイジュンビ</t>
    </rPh>
    <phoneticPr fontId="1"/>
  </si>
  <si>
    <t>給与の締日と事業年度の期間にズレが生じる場合は、以下の方法で計上してください。</t>
    <rPh sb="0" eb="2">
      <t>キュウヨ</t>
    </rPh>
    <rPh sb="3" eb="5">
      <t>シメビ</t>
    </rPh>
    <rPh sb="6" eb="10">
      <t>ジギョウネンド</t>
    </rPh>
    <rPh sb="11" eb="13">
      <t>キカン</t>
    </rPh>
    <rPh sb="17" eb="18">
      <t>ショウ</t>
    </rPh>
    <rPh sb="20" eb="22">
      <t>バアイ</t>
    </rPh>
    <rPh sb="24" eb="26">
      <t>イカ</t>
    </rPh>
    <rPh sb="27" eb="29">
      <t>ホウホウ</t>
    </rPh>
    <rPh sb="30" eb="32">
      <t>ケイジョウ</t>
    </rPh>
    <phoneticPr fontId="1"/>
  </si>
  <si>
    <t>←左記例の場合</t>
    <rPh sb="1" eb="3">
      <t>サキ</t>
    </rPh>
    <rPh sb="3" eb="4">
      <t>レイ</t>
    </rPh>
    <rPh sb="5" eb="7">
      <t>バアイ</t>
    </rPh>
    <phoneticPr fontId="1"/>
  </si>
  <si>
    <t>※　A＝B+C</t>
    <phoneticPr fontId="1"/>
  </si>
  <si>
    <t>3/11～4/10の給与（4/25支払）：A（事業主負担分等含む）</t>
    <rPh sb="10" eb="12">
      <t>キュウヨ</t>
    </rPh>
    <rPh sb="17" eb="19">
      <t>シハラ</t>
    </rPh>
    <rPh sb="23" eb="29">
      <t>ジギョウヌシフタンブン</t>
    </rPh>
    <rPh sb="29" eb="30">
      <t>トウ</t>
    </rPh>
    <rPh sb="30" eb="31">
      <t>フク</t>
    </rPh>
    <phoneticPr fontId="1"/>
  </si>
  <si>
    <t>3/11～3/31の給与案分：B（事業主負担分等含む）</t>
    <rPh sb="10" eb="14">
      <t>キュウヨアンブン</t>
    </rPh>
    <rPh sb="17" eb="23">
      <t>ジギョウヌシフタンブン</t>
    </rPh>
    <rPh sb="23" eb="24">
      <t>トウ</t>
    </rPh>
    <rPh sb="24" eb="25">
      <t>フク</t>
    </rPh>
    <phoneticPr fontId="1"/>
  </si>
  <si>
    <t>4/1～4/10の給与案分：C（事業主負担分等含む）</t>
    <rPh sb="9" eb="13">
      <t>キュウヨアンブン</t>
    </rPh>
    <rPh sb="16" eb="24">
      <t>ジギョウヌシフタンブントウフク</t>
    </rPh>
    <phoneticPr fontId="1"/>
  </si>
  <si>
    <t>3/11～3/31の従事率＝4295/8035（左記例の数値）＝P</t>
    <rPh sb="10" eb="13">
      <t>ジュウジリツ</t>
    </rPh>
    <rPh sb="24" eb="27">
      <t>サキレイ</t>
    </rPh>
    <rPh sb="28" eb="30">
      <t>スウチ</t>
    </rPh>
    <phoneticPr fontId="1"/>
  </si>
  <si>
    <t>当事業年度3月分の人件費計上額＝　B×P</t>
    <rPh sb="0" eb="5">
      <t>トウジギョウネンド</t>
    </rPh>
    <rPh sb="6" eb="8">
      <t>ガツブン</t>
    </rPh>
    <rPh sb="9" eb="12">
      <t>ジンケンヒ</t>
    </rPh>
    <rPh sb="12" eb="15">
      <t>ケイジョウガク</t>
    </rPh>
    <phoneticPr fontId="1"/>
  </si>
  <si>
    <t>4/1～4/10分の人件費は翌事業年度に計上（当事業年度で研究期間が終了の場合は計上なし）</t>
    <rPh sb="8" eb="9">
      <t>ブン</t>
    </rPh>
    <rPh sb="10" eb="13">
      <t>ジンケンヒ</t>
    </rPh>
    <rPh sb="14" eb="19">
      <t>ヨクジギョウネンド</t>
    </rPh>
    <rPh sb="20" eb="22">
      <t>ケイジョウ</t>
    </rPh>
    <rPh sb="23" eb="28">
      <t>トウジギョウネンド</t>
    </rPh>
    <rPh sb="29" eb="33">
      <t>ケンキュウキカン</t>
    </rPh>
    <rPh sb="34" eb="36">
      <t>シュウリョウ</t>
    </rPh>
    <rPh sb="37" eb="39">
      <t>バアイ</t>
    </rPh>
    <rPh sb="40" eb="42">
      <t>ケイジョウ</t>
    </rPh>
    <phoneticPr fontId="1"/>
  </si>
  <si>
    <t>3/11～3/31の人件費は前年度予算から支出（前年度が研究期間外の場合は計上なし）</t>
    <rPh sb="10" eb="13">
      <t>ジンケンヒ</t>
    </rPh>
    <rPh sb="14" eb="17">
      <t>ゼンネンド</t>
    </rPh>
    <rPh sb="17" eb="19">
      <t>ヨサン</t>
    </rPh>
    <rPh sb="21" eb="23">
      <t>シシュツ</t>
    </rPh>
    <rPh sb="24" eb="27">
      <t>ゼンネンド</t>
    </rPh>
    <rPh sb="28" eb="30">
      <t>ケンキュウ</t>
    </rPh>
    <rPh sb="30" eb="32">
      <t>キカン</t>
    </rPh>
    <rPh sb="32" eb="33">
      <t>ガイ</t>
    </rPh>
    <rPh sb="34" eb="36">
      <t>バアイ</t>
    </rPh>
    <rPh sb="37" eb="39">
      <t>ケイジョウ</t>
    </rPh>
    <phoneticPr fontId="1"/>
  </si>
  <si>
    <t>当事業年度4月分の人件費計上額＝　C×Q</t>
    <rPh sb="0" eb="5">
      <t>トウジギョウネンド</t>
    </rPh>
    <rPh sb="6" eb="8">
      <t>ガツブン</t>
    </rPh>
    <rPh sb="9" eb="12">
      <t>ジンケンヒ</t>
    </rPh>
    <rPh sb="12" eb="15">
      <t>ケイジョウガク</t>
    </rPh>
    <phoneticPr fontId="1"/>
  </si>
  <si>
    <t>4/1～4/10の従事率＝2383/4135（左記例の場合）＝Q</t>
    <rPh sb="9" eb="12">
      <t>ジュウジリツ</t>
    </rPh>
    <rPh sb="23" eb="26">
      <t>サキレイ</t>
    </rPh>
    <rPh sb="27" eb="29">
      <t>バアイ</t>
    </rPh>
    <phoneticPr fontId="1"/>
  </si>
  <si>
    <t>研究事業区分</t>
    <rPh sb="0" eb="2">
      <t>ケンキュウ</t>
    </rPh>
    <rPh sb="2" eb="4">
      <t>ジギョウ</t>
    </rPh>
    <rPh sb="4" eb="6">
      <t>クブン</t>
    </rPh>
    <phoneticPr fontId="1"/>
  </si>
  <si>
    <t>研究分担者課題内容</t>
    <rPh sb="0" eb="2">
      <t>ケンキュウ</t>
    </rPh>
    <rPh sb="2" eb="4">
      <t>ブンタン</t>
    </rPh>
    <rPh sb="4" eb="5">
      <t>シャ</t>
    </rPh>
    <rPh sb="5" eb="7">
      <t>カダイ</t>
    </rPh>
    <rPh sb="7" eb="9">
      <t>ナイヨウ</t>
    </rPh>
    <phoneticPr fontId="1"/>
  </si>
  <si>
    <r>
      <t xml:space="preserve">作業年月日
</t>
    </r>
    <r>
      <rPr>
        <sz val="8"/>
        <color rgb="FFFF0000"/>
        <rFont val="ＭＳ 明朝"/>
        <family val="1"/>
        <charset val="128"/>
      </rPr>
      <t>（月次の締日に応じてカレンダーを設定すること）</t>
    </r>
    <rPh sb="0" eb="2">
      <t>サギョウ</t>
    </rPh>
    <rPh sb="2" eb="5">
      <t>ネンガッピ</t>
    </rPh>
    <rPh sb="7" eb="9">
      <t>ゲツジ</t>
    </rPh>
    <rPh sb="10" eb="12">
      <t>シメビ</t>
    </rPh>
    <rPh sb="13" eb="14">
      <t>オウ</t>
    </rPh>
    <rPh sb="22" eb="24">
      <t>セッテイ</t>
    </rPh>
    <phoneticPr fontId="1"/>
  </si>
  <si>
    <t>給与支給日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</si>
</sst>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h]:mm"/>
    <numFmt numFmtId="178" formatCode="[$-F800]dddd\,\ mmmm\ dd\,\ yyyy"/>
    <numFmt numFmtId="179" formatCode="[mm]"/>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1"/>
      <color rgb="FFFF0000"/>
      <name val="ＭＳ 明朝"/>
      <family val="1"/>
      <charset val="128"/>
    </font>
    <font>
      <sz val="11"/>
      <color rgb="FF000AC8"/>
      <name val="ＭＳ 明朝"/>
      <family val="1"/>
      <charset val="128"/>
    </font>
    <font>
      <b/>
      <sz val="11"/>
      <color rgb="FFFF0000"/>
      <name val="ＭＳ 明朝"/>
      <family val="1"/>
      <charset val="128"/>
    </font>
    <font>
      <b/>
      <sz val="11"/>
      <color theme="3"/>
      <name val="ＭＳ 明朝"/>
      <family val="1"/>
      <charset val="128"/>
    </font>
    <font>
      <b/>
      <sz val="11"/>
      <color theme="1"/>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CC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ck">
        <color indexed="64"/>
      </top>
      <bottom/>
      <diagonal/>
    </border>
  </borders>
  <cellStyleXfs count="1">
    <xf numFmtId="0" fontId="0" fillId="0" borderId="0">
      <alignment vertical="center"/>
    </xf>
  </cellStyleXfs>
  <cellXfs count="105">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3" borderId="0" xfId="0" applyFont="1" applyFill="1">
      <alignment vertical="center"/>
    </xf>
    <xf numFmtId="0" fontId="3" fillId="0" borderId="21" xfId="0" applyFont="1" applyBorder="1" applyAlignment="1">
      <alignment horizontal="center" vertical="center"/>
    </xf>
    <xf numFmtId="20" fontId="5" fillId="3" borderId="22" xfId="0" applyNumberFormat="1" applyFont="1" applyFill="1" applyBorder="1" applyAlignment="1">
      <alignment horizontal="center" vertical="center"/>
    </xf>
    <xf numFmtId="20" fontId="5" fillId="3" borderId="3" xfId="0" applyNumberFormat="1" applyFont="1" applyFill="1" applyBorder="1" applyAlignment="1">
      <alignment horizontal="center" vertical="center"/>
    </xf>
    <xf numFmtId="177" fontId="4" fillId="2" borderId="4" xfId="0" applyNumberFormat="1" applyFont="1" applyFill="1" applyBorder="1" applyAlignment="1">
      <alignment horizontal="center" vertical="center" shrinkToFit="1"/>
    </xf>
    <xf numFmtId="20" fontId="5" fillId="3" borderId="23" xfId="0" applyNumberFormat="1" applyFont="1" applyFill="1" applyBorder="1" applyAlignment="1">
      <alignment horizontal="center" vertical="center"/>
    </xf>
    <xf numFmtId="20" fontId="5" fillId="3" borderId="5" xfId="0" applyNumberFormat="1" applyFont="1" applyFill="1" applyBorder="1" applyAlignment="1">
      <alignment horizontal="center" vertical="center"/>
    </xf>
    <xf numFmtId="177" fontId="4" fillId="2" borderId="6" xfId="0" applyNumberFormat="1" applyFont="1" applyFill="1" applyBorder="1" applyAlignment="1">
      <alignment horizontal="center" vertical="center" shrinkToFit="1"/>
    </xf>
    <xf numFmtId="20" fontId="5" fillId="3" borderId="24" xfId="0" applyNumberFormat="1" applyFont="1" applyFill="1" applyBorder="1" applyAlignment="1">
      <alignment horizontal="center" vertical="center"/>
    </xf>
    <xf numFmtId="20" fontId="5" fillId="3" borderId="25" xfId="0" applyNumberFormat="1" applyFont="1" applyFill="1" applyBorder="1" applyAlignment="1">
      <alignment horizontal="center" vertical="center"/>
    </xf>
    <xf numFmtId="177" fontId="4" fillId="2" borderId="26" xfId="0" applyNumberFormat="1" applyFont="1" applyFill="1" applyBorder="1" applyAlignment="1">
      <alignment horizontal="center" vertical="center" shrinkToFit="1"/>
    </xf>
    <xf numFmtId="176" fontId="6" fillId="2" borderId="16" xfId="0" applyNumberFormat="1" applyFont="1" applyFill="1" applyBorder="1" applyAlignment="1">
      <alignment horizontal="center" vertical="center"/>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2" xfId="0" applyFont="1" applyFill="1" applyBorder="1" applyAlignment="1">
      <alignment horizontal="lef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9" xfId="0" applyFont="1" applyFill="1" applyBorder="1" applyAlignment="1">
      <alignment vertical="center"/>
    </xf>
    <xf numFmtId="179" fontId="6" fillId="2" borderId="1" xfId="0" applyNumberFormat="1" applyFont="1" applyFill="1" applyBorder="1" applyAlignment="1" applyProtection="1">
      <alignment horizontal="center" vertical="center"/>
    </xf>
    <xf numFmtId="0" fontId="8" fillId="0" borderId="0" xfId="0" applyFont="1">
      <alignment vertical="center"/>
    </xf>
    <xf numFmtId="20" fontId="5" fillId="0" borderId="29" xfId="0" applyNumberFormat="1" applyFont="1" applyFill="1" applyBorder="1" applyAlignment="1">
      <alignment horizontal="center" vertical="center"/>
    </xf>
    <xf numFmtId="20" fontId="5" fillId="0" borderId="30" xfId="0" applyNumberFormat="1" applyFont="1" applyFill="1" applyBorder="1" applyAlignment="1">
      <alignment horizontal="center" vertical="center"/>
    </xf>
    <xf numFmtId="20" fontId="5" fillId="0" borderId="31"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9" fontId="7" fillId="0" borderId="1" xfId="0" applyNumberFormat="1" applyFont="1" applyFill="1" applyBorder="1" applyAlignment="1" applyProtection="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10" xfId="0" applyFont="1" applyFill="1" applyBorder="1" applyAlignment="1">
      <alignment vertical="center"/>
    </xf>
    <xf numFmtId="20" fontId="5" fillId="4" borderId="23" xfId="0" applyNumberFormat="1" applyFont="1" applyFill="1" applyBorder="1" applyAlignment="1">
      <alignment horizontal="center" vertical="center"/>
    </xf>
    <xf numFmtId="20" fontId="5" fillId="4" borderId="5" xfId="0" applyNumberFormat="1" applyFont="1" applyFill="1" applyBorder="1" applyAlignment="1">
      <alignment horizontal="center" vertical="center"/>
    </xf>
    <xf numFmtId="177" fontId="4" fillId="4" borderId="6" xfId="0" applyNumberFormat="1" applyFont="1" applyFill="1" applyBorder="1" applyAlignment="1">
      <alignment horizontal="center" vertical="center" shrinkToFit="1"/>
    </xf>
    <xf numFmtId="20" fontId="5" fillId="4" borderId="30" xfId="0" applyNumberFormat="1" applyFont="1" applyFill="1" applyBorder="1" applyAlignment="1">
      <alignment horizontal="center" vertical="center"/>
    </xf>
    <xf numFmtId="0" fontId="3" fillId="4" borderId="11" xfId="0" applyFont="1" applyFill="1" applyBorder="1" applyAlignment="1">
      <alignment vertical="center"/>
    </xf>
    <xf numFmtId="20" fontId="5" fillId="4" borderId="24" xfId="0" applyNumberFormat="1" applyFont="1" applyFill="1" applyBorder="1" applyAlignment="1">
      <alignment horizontal="center" vertical="center"/>
    </xf>
    <xf numFmtId="20" fontId="5" fillId="4" borderId="25" xfId="0" applyNumberFormat="1" applyFont="1" applyFill="1" applyBorder="1" applyAlignment="1">
      <alignment horizontal="center" vertical="center"/>
    </xf>
    <xf numFmtId="177" fontId="4" fillId="4" borderId="26" xfId="0" applyNumberFormat="1" applyFont="1" applyFill="1" applyBorder="1" applyAlignment="1">
      <alignment horizontal="center" vertical="center" shrinkToFit="1"/>
    </xf>
    <xf numFmtId="20" fontId="5" fillId="4" borderId="31" xfId="0" applyNumberFormat="1" applyFont="1" applyFill="1" applyBorder="1" applyAlignment="1">
      <alignment horizontal="center" vertical="center"/>
    </xf>
    <xf numFmtId="0" fontId="3" fillId="4" borderId="9" xfId="0" applyFont="1" applyFill="1" applyBorder="1" applyAlignment="1">
      <alignment vertical="center"/>
    </xf>
    <xf numFmtId="20" fontId="5" fillId="4" borderId="22" xfId="0" applyNumberFormat="1" applyFont="1" applyFill="1" applyBorder="1" applyAlignment="1">
      <alignment horizontal="center" vertical="center"/>
    </xf>
    <xf numFmtId="20" fontId="5" fillId="4" borderId="3" xfId="0" applyNumberFormat="1" applyFont="1" applyFill="1" applyBorder="1" applyAlignment="1">
      <alignment horizontal="center" vertical="center"/>
    </xf>
    <xf numFmtId="177" fontId="4" fillId="4" borderId="4" xfId="0" applyNumberFormat="1" applyFont="1" applyFill="1" applyBorder="1" applyAlignment="1">
      <alignment horizontal="center" vertical="center" shrinkToFit="1"/>
    </xf>
    <xf numFmtId="20" fontId="5" fillId="4" borderId="29"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2" xfId="0" applyFont="1" applyBorder="1" applyAlignment="1">
      <alignment vertical="center"/>
    </xf>
    <xf numFmtId="0" fontId="3" fillId="0" borderId="15" xfId="0" applyFont="1" applyBorder="1" applyAlignment="1">
      <alignment vertical="center"/>
    </xf>
    <xf numFmtId="0" fontId="3" fillId="0" borderId="34"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Alignment="1">
      <alignment horizontal="left" vertical="top" wrapText="1"/>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2" xfId="0" applyFont="1" applyFill="1" applyBorder="1" applyAlignment="1">
      <alignment horizontal="left" vertical="center"/>
    </xf>
    <xf numFmtId="0" fontId="3" fillId="3"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36" xfId="0" applyFont="1" applyBorder="1" applyAlignment="1">
      <alignment horizontal="center" vertical="center"/>
    </xf>
    <xf numFmtId="0" fontId="3" fillId="0" borderId="16" xfId="0" applyFont="1" applyBorder="1" applyAlignment="1">
      <alignment horizontal="center" vertical="center"/>
    </xf>
    <xf numFmtId="0" fontId="3" fillId="0" borderId="32"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xf>
    <xf numFmtId="0" fontId="2" fillId="0" borderId="40" xfId="0" applyFont="1" applyBorder="1" applyAlignment="1">
      <alignment horizontal="center" vertical="center" wrapText="1"/>
    </xf>
    <xf numFmtId="0" fontId="2" fillId="0" borderId="16" xfId="0" applyFont="1" applyBorder="1" applyAlignment="1">
      <alignment horizontal="center" vertical="center" wrapText="1"/>
    </xf>
    <xf numFmtId="178" fontId="3" fillId="3" borderId="4" xfId="0" applyNumberFormat="1" applyFont="1" applyFill="1" applyBorder="1" applyAlignment="1">
      <alignment horizontal="center" vertical="center"/>
    </xf>
    <xf numFmtId="178" fontId="3" fillId="3" borderId="38" xfId="0" applyNumberFormat="1" applyFont="1" applyFill="1" applyBorder="1" applyAlignment="1">
      <alignment horizontal="center" vertical="center"/>
    </xf>
    <xf numFmtId="178" fontId="3" fillId="3" borderId="6" xfId="0" applyNumberFormat="1" applyFont="1" applyFill="1" applyBorder="1" applyAlignment="1">
      <alignment horizontal="center" vertical="center"/>
    </xf>
    <xf numFmtId="178" fontId="3" fillId="3" borderId="39"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center" vertical="center" wrapText="1"/>
    </xf>
    <xf numFmtId="0" fontId="4" fillId="0" borderId="0" xfId="0" applyFont="1" applyAlignment="1">
      <alignment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cellXfs>
  <cellStyles count="1">
    <cellStyle name="標準" xfId="0" builtinId="0"/>
  </cellStyles>
  <dxfs count="44">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s>
  <tableStyles count="0" defaultTableStyle="TableStyleMedium9" defaultPivotStyle="PivotStyleLight16"/>
  <colors>
    <mruColors>
      <color rgb="FFFFFFCC"/>
      <color rgb="FFFFCCCC"/>
      <color rgb="FFFFCC99"/>
      <color rgb="FFFFCCFF"/>
      <color rgb="FFFFFF99"/>
      <color rgb="FF000AC8"/>
      <color rgb="FFFFFF64"/>
      <color rgb="FFFFFF50"/>
      <color rgb="FFFFFF4F"/>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view="pageBreakPreview" zoomScaleNormal="100" zoomScaleSheetLayoutView="100" workbookViewId="0">
      <selection activeCell="A3" sqref="A3:L3"/>
    </sheetView>
  </sheetViews>
  <sheetFormatPr defaultColWidth="9" defaultRowHeight="13.5" x14ac:dyDescent="0.15"/>
  <cols>
    <col min="1" max="1" width="5.875" style="2" customWidth="1"/>
    <col min="2" max="2" width="9.875" style="17"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10.25" style="2" customWidth="1"/>
    <col min="11" max="11" width="9.625" style="2" customWidth="1"/>
    <col min="12" max="12" width="9.5" style="2" customWidth="1"/>
    <col min="13" max="16384" width="9" style="2"/>
  </cols>
  <sheetData>
    <row r="1" spans="1:13" x14ac:dyDescent="0.15">
      <c r="A1" s="66" t="s">
        <v>21</v>
      </c>
      <c r="B1" s="66"/>
      <c r="C1" s="66"/>
    </row>
    <row r="2" spans="1:13" x14ac:dyDescent="0.15">
      <c r="A2" s="3"/>
      <c r="K2" s="5" t="s">
        <v>19</v>
      </c>
      <c r="L2" s="4"/>
    </row>
    <row r="3" spans="1:13" ht="19.5" customHeight="1" x14ac:dyDescent="0.15">
      <c r="A3" s="68" t="s">
        <v>12</v>
      </c>
      <c r="B3" s="68"/>
      <c r="C3" s="68"/>
      <c r="D3" s="68"/>
      <c r="E3" s="68"/>
      <c r="F3" s="68"/>
      <c r="G3" s="68"/>
      <c r="H3" s="68"/>
      <c r="I3" s="68"/>
      <c r="J3" s="68"/>
      <c r="K3" s="68"/>
      <c r="L3" s="68"/>
      <c r="M3" s="28" t="s">
        <v>27</v>
      </c>
    </row>
    <row r="4" spans="1:13" x14ac:dyDescent="0.15">
      <c r="F4" s="4"/>
      <c r="G4" s="5" t="s">
        <v>22</v>
      </c>
      <c r="H4" s="4" t="s">
        <v>8</v>
      </c>
      <c r="I4" s="4"/>
      <c r="J4" s="5" t="s">
        <v>23</v>
      </c>
      <c r="K4" s="4" t="s">
        <v>9</v>
      </c>
    </row>
    <row r="5" spans="1:13" x14ac:dyDescent="0.15">
      <c r="F5" s="102"/>
      <c r="G5" s="102"/>
      <c r="H5" s="54" t="s">
        <v>69</v>
      </c>
      <c r="I5" s="103"/>
      <c r="J5" s="104"/>
      <c r="K5" s="102"/>
    </row>
    <row r="6" spans="1:13" ht="18" customHeight="1" x14ac:dyDescent="0.15">
      <c r="A6" s="100" t="s">
        <v>17</v>
      </c>
      <c r="B6" s="100"/>
      <c r="C6" s="100"/>
      <c r="D6" s="71"/>
      <c r="E6" s="71"/>
      <c r="F6" s="71"/>
      <c r="G6" s="71"/>
      <c r="H6" s="71"/>
      <c r="I6" s="71"/>
      <c r="J6" s="71"/>
      <c r="K6" s="71"/>
      <c r="L6" s="70"/>
    </row>
    <row r="7" spans="1:13" ht="18" customHeight="1" x14ac:dyDescent="0.15">
      <c r="A7" s="100" t="s">
        <v>66</v>
      </c>
      <c r="B7" s="100"/>
      <c r="C7" s="100"/>
      <c r="D7" s="72"/>
      <c r="E7" s="72"/>
      <c r="F7" s="19"/>
      <c r="G7" s="19"/>
      <c r="H7" s="19"/>
      <c r="I7" s="23"/>
      <c r="J7" s="19"/>
      <c r="K7" s="19"/>
      <c r="L7" s="20"/>
    </row>
    <row r="8" spans="1:13" ht="18" customHeight="1" x14ac:dyDescent="0.15">
      <c r="A8" s="100" t="s">
        <v>18</v>
      </c>
      <c r="B8" s="100"/>
      <c r="C8" s="100"/>
      <c r="D8" s="69"/>
      <c r="E8" s="71"/>
      <c r="F8" s="71"/>
      <c r="G8" s="71"/>
      <c r="H8" s="71"/>
      <c r="I8" s="71"/>
      <c r="J8" s="71"/>
      <c r="K8" s="71"/>
      <c r="L8" s="70"/>
    </row>
    <row r="9" spans="1:13" ht="18" customHeight="1" x14ac:dyDescent="0.15">
      <c r="A9" s="100" t="s">
        <v>67</v>
      </c>
      <c r="B9" s="100"/>
      <c r="C9" s="100"/>
      <c r="D9" s="73" t="s">
        <v>20</v>
      </c>
      <c r="E9" s="74"/>
      <c r="F9" s="74"/>
      <c r="G9" s="74"/>
      <c r="H9" s="74"/>
      <c r="I9" s="74"/>
      <c r="J9" s="74"/>
      <c r="K9" s="74"/>
      <c r="L9" s="75"/>
    </row>
    <row r="10" spans="1:13" ht="18" customHeight="1" x14ac:dyDescent="0.15">
      <c r="A10" s="100" t="s">
        <v>0</v>
      </c>
      <c r="B10" s="100"/>
      <c r="C10" s="100"/>
      <c r="D10" s="69"/>
      <c r="E10" s="70"/>
      <c r="F10" s="18" t="s">
        <v>10</v>
      </c>
      <c r="G10" s="69"/>
      <c r="H10" s="71"/>
      <c r="I10" s="71"/>
      <c r="J10" s="71"/>
      <c r="K10" s="71"/>
      <c r="L10" s="70"/>
    </row>
    <row r="11" spans="1:13" ht="18" customHeight="1" x14ac:dyDescent="0.15">
      <c r="A11" s="100" t="s">
        <v>1</v>
      </c>
      <c r="B11" s="100"/>
      <c r="C11" s="100"/>
      <c r="D11" s="69"/>
      <c r="E11" s="70"/>
      <c r="F11" s="18" t="s">
        <v>11</v>
      </c>
      <c r="G11" s="69"/>
      <c r="H11" s="71"/>
      <c r="I11" s="71"/>
      <c r="J11" s="71"/>
      <c r="K11" s="71"/>
      <c r="L11" s="70"/>
    </row>
    <row r="12" spans="1:13" ht="9" customHeight="1" thickBot="1" x14ac:dyDescent="0.2"/>
    <row r="13" spans="1:13" ht="36.75" customHeight="1" thickTop="1" x14ac:dyDescent="0.15">
      <c r="A13" s="101" t="s">
        <v>68</v>
      </c>
      <c r="B13" s="87"/>
      <c r="C13" s="84" t="s">
        <v>2</v>
      </c>
      <c r="D13" s="86" t="s">
        <v>3</v>
      </c>
      <c r="E13" s="90"/>
      <c r="F13" s="91"/>
      <c r="G13" s="82" t="s">
        <v>24</v>
      </c>
      <c r="H13" s="83"/>
      <c r="I13" s="94" t="s">
        <v>33</v>
      </c>
      <c r="J13" s="80" t="s">
        <v>6</v>
      </c>
      <c r="K13" s="76" t="s">
        <v>34</v>
      </c>
      <c r="L13" s="78" t="s">
        <v>35</v>
      </c>
      <c r="M13" s="28" t="s">
        <v>26</v>
      </c>
    </row>
    <row r="14" spans="1:13" ht="22.5" customHeight="1" x14ac:dyDescent="0.15">
      <c r="A14" s="88"/>
      <c r="B14" s="89"/>
      <c r="C14" s="85"/>
      <c r="D14" s="88"/>
      <c r="E14" s="92"/>
      <c r="F14" s="93"/>
      <c r="G14" s="6" t="s">
        <v>5</v>
      </c>
      <c r="H14" s="1" t="s">
        <v>4</v>
      </c>
      <c r="I14" s="95"/>
      <c r="J14" s="81"/>
      <c r="K14" s="77"/>
      <c r="L14" s="79"/>
      <c r="M14" s="28" t="s">
        <v>28</v>
      </c>
    </row>
    <row r="15" spans="1:13" ht="17.100000000000001" customHeight="1" x14ac:dyDescent="0.15">
      <c r="A15" s="96">
        <v>45748</v>
      </c>
      <c r="B15" s="97"/>
      <c r="C15" s="34" t="str">
        <f>IFERROR(IF($A15="","",TEXT($A15,"aaa")),"")</f>
        <v>火</v>
      </c>
      <c r="D15" s="26"/>
      <c r="E15" s="26"/>
      <c r="F15" s="26"/>
      <c r="G15" s="7"/>
      <c r="H15" s="8"/>
      <c r="I15" s="8"/>
      <c r="J15" s="29" t="str">
        <f t="shared" ref="J15:J45" si="0">IF((H15-G15)-I15=0,"",(H15-G15-I15))</f>
        <v/>
      </c>
      <c r="K15" s="8"/>
      <c r="L15" s="9" t="str">
        <f t="shared" ref="L15:L45" si="1">IF((H15-G15)-I15-K15=0,"",(H15-G15)-I15-K15)</f>
        <v/>
      </c>
      <c r="M15" s="28" t="s">
        <v>29</v>
      </c>
    </row>
    <row r="16" spans="1:13" ht="17.100000000000001" customHeight="1" x14ac:dyDescent="0.15">
      <c r="A16" s="98">
        <v>45749</v>
      </c>
      <c r="B16" s="99"/>
      <c r="C16" s="35" t="str">
        <f t="shared" ref="C16:C45" si="2">IFERROR(IF($A16="","",TEXT($A16,"aaa")),"")</f>
        <v>水</v>
      </c>
      <c r="D16" s="24"/>
      <c r="E16" s="24"/>
      <c r="F16" s="24"/>
      <c r="G16" s="10"/>
      <c r="H16" s="11"/>
      <c r="I16" s="11"/>
      <c r="J16" s="30" t="str">
        <f t="shared" si="0"/>
        <v/>
      </c>
      <c r="K16" s="11"/>
      <c r="L16" s="12" t="str">
        <f t="shared" si="1"/>
        <v/>
      </c>
      <c r="M16" s="28" t="s">
        <v>30</v>
      </c>
    </row>
    <row r="17" spans="1:13" ht="17.100000000000001" customHeight="1" x14ac:dyDescent="0.15">
      <c r="A17" s="98">
        <v>45750</v>
      </c>
      <c r="B17" s="99"/>
      <c r="C17" s="35" t="str">
        <f t="shared" si="2"/>
        <v>木</v>
      </c>
      <c r="D17" s="24"/>
      <c r="E17" s="24"/>
      <c r="F17" s="24"/>
      <c r="G17" s="10"/>
      <c r="H17" s="11"/>
      <c r="I17" s="11"/>
      <c r="J17" s="30" t="str">
        <f t="shared" si="0"/>
        <v/>
      </c>
      <c r="K17" s="11"/>
      <c r="L17" s="12" t="str">
        <f t="shared" si="1"/>
        <v/>
      </c>
      <c r="M17" s="28" t="s">
        <v>31</v>
      </c>
    </row>
    <row r="18" spans="1:13" ht="17.100000000000001" customHeight="1" x14ac:dyDescent="0.15">
      <c r="A18" s="98">
        <v>45751</v>
      </c>
      <c r="B18" s="99"/>
      <c r="C18" s="35" t="str">
        <f t="shared" si="2"/>
        <v>金</v>
      </c>
      <c r="D18" s="24"/>
      <c r="E18" s="24"/>
      <c r="F18" s="24"/>
      <c r="G18" s="10"/>
      <c r="H18" s="11"/>
      <c r="I18" s="11"/>
      <c r="J18" s="30" t="str">
        <f t="shared" si="0"/>
        <v/>
      </c>
      <c r="K18" s="11"/>
      <c r="L18" s="12" t="str">
        <f t="shared" si="1"/>
        <v/>
      </c>
      <c r="M18" s="2" t="s">
        <v>32</v>
      </c>
    </row>
    <row r="19" spans="1:13" ht="17.100000000000001" customHeight="1" x14ac:dyDescent="0.15">
      <c r="A19" s="98">
        <v>45752</v>
      </c>
      <c r="B19" s="99"/>
      <c r="C19" s="35" t="str">
        <f t="shared" si="2"/>
        <v>土</v>
      </c>
      <c r="D19" s="24"/>
      <c r="E19" s="24"/>
      <c r="F19" s="24"/>
      <c r="G19" s="10"/>
      <c r="H19" s="11"/>
      <c r="I19" s="11"/>
      <c r="J19" s="30" t="str">
        <f t="shared" si="0"/>
        <v/>
      </c>
      <c r="K19" s="11"/>
      <c r="L19" s="12" t="str">
        <f t="shared" si="1"/>
        <v/>
      </c>
    </row>
    <row r="20" spans="1:13" ht="17.100000000000001" customHeight="1" x14ac:dyDescent="0.15">
      <c r="A20" s="98">
        <v>45753</v>
      </c>
      <c r="B20" s="99"/>
      <c r="C20" s="35" t="str">
        <f t="shared" si="2"/>
        <v>日</v>
      </c>
      <c r="D20" s="24"/>
      <c r="E20" s="24"/>
      <c r="F20" s="24"/>
      <c r="G20" s="10"/>
      <c r="H20" s="11"/>
      <c r="I20" s="11"/>
      <c r="J20" s="30" t="str">
        <f t="shared" si="0"/>
        <v/>
      </c>
      <c r="K20" s="11"/>
      <c r="L20" s="12" t="str">
        <f t="shared" si="1"/>
        <v/>
      </c>
    </row>
    <row r="21" spans="1:13" ht="17.100000000000001" customHeight="1" x14ac:dyDescent="0.15">
      <c r="A21" s="98">
        <v>45754</v>
      </c>
      <c r="B21" s="99"/>
      <c r="C21" s="35" t="str">
        <f t="shared" si="2"/>
        <v>月</v>
      </c>
      <c r="D21" s="24"/>
      <c r="E21" s="24"/>
      <c r="F21" s="24"/>
      <c r="G21" s="10"/>
      <c r="H21" s="11"/>
      <c r="I21" s="11"/>
      <c r="J21" s="30" t="str">
        <f t="shared" si="0"/>
        <v/>
      </c>
      <c r="K21" s="11"/>
      <c r="L21" s="12" t="str">
        <f t="shared" si="1"/>
        <v/>
      </c>
    </row>
    <row r="22" spans="1:13" ht="17.100000000000001" customHeight="1" x14ac:dyDescent="0.15">
      <c r="A22" s="98">
        <v>45755</v>
      </c>
      <c r="B22" s="99"/>
      <c r="C22" s="35" t="str">
        <f t="shared" si="2"/>
        <v>火</v>
      </c>
      <c r="D22" s="24"/>
      <c r="E22" s="24"/>
      <c r="F22" s="24"/>
      <c r="G22" s="10"/>
      <c r="H22" s="11"/>
      <c r="I22" s="11"/>
      <c r="J22" s="30" t="str">
        <f t="shared" si="0"/>
        <v/>
      </c>
      <c r="K22" s="11"/>
      <c r="L22" s="12" t="str">
        <f t="shared" si="1"/>
        <v/>
      </c>
    </row>
    <row r="23" spans="1:13" ht="17.100000000000001" customHeight="1" x14ac:dyDescent="0.15">
      <c r="A23" s="98">
        <v>45756</v>
      </c>
      <c r="B23" s="99"/>
      <c r="C23" s="35" t="str">
        <f t="shared" si="2"/>
        <v>水</v>
      </c>
      <c r="D23" s="24"/>
      <c r="E23" s="24"/>
      <c r="F23" s="24"/>
      <c r="G23" s="10"/>
      <c r="H23" s="11"/>
      <c r="I23" s="11"/>
      <c r="J23" s="30" t="str">
        <f t="shared" si="0"/>
        <v/>
      </c>
      <c r="K23" s="11"/>
      <c r="L23" s="12" t="str">
        <f t="shared" si="1"/>
        <v/>
      </c>
    </row>
    <row r="24" spans="1:13" ht="17.100000000000001" customHeight="1" x14ac:dyDescent="0.15">
      <c r="A24" s="98">
        <v>45757</v>
      </c>
      <c r="B24" s="99"/>
      <c r="C24" s="35" t="str">
        <f t="shared" si="2"/>
        <v>木</v>
      </c>
      <c r="D24" s="24"/>
      <c r="E24" s="24"/>
      <c r="F24" s="24"/>
      <c r="G24" s="10"/>
      <c r="H24" s="11"/>
      <c r="I24" s="11"/>
      <c r="J24" s="30" t="str">
        <f t="shared" si="0"/>
        <v/>
      </c>
      <c r="K24" s="11"/>
      <c r="L24" s="12" t="str">
        <f t="shared" si="1"/>
        <v/>
      </c>
    </row>
    <row r="25" spans="1:13" ht="17.100000000000001" customHeight="1" x14ac:dyDescent="0.15">
      <c r="A25" s="98">
        <v>45758</v>
      </c>
      <c r="B25" s="99"/>
      <c r="C25" s="35" t="str">
        <f t="shared" si="2"/>
        <v>金</v>
      </c>
      <c r="D25" s="24"/>
      <c r="E25" s="24"/>
      <c r="F25" s="24"/>
      <c r="G25" s="10"/>
      <c r="H25" s="11"/>
      <c r="I25" s="11"/>
      <c r="J25" s="30" t="str">
        <f t="shared" si="0"/>
        <v/>
      </c>
      <c r="K25" s="11"/>
      <c r="L25" s="12" t="str">
        <f t="shared" si="1"/>
        <v/>
      </c>
    </row>
    <row r="26" spans="1:13" ht="17.100000000000001" customHeight="1" x14ac:dyDescent="0.15">
      <c r="A26" s="98">
        <v>45759</v>
      </c>
      <c r="B26" s="99"/>
      <c r="C26" s="35" t="str">
        <f t="shared" si="2"/>
        <v>土</v>
      </c>
      <c r="D26" s="24"/>
      <c r="E26" s="24"/>
      <c r="F26" s="24"/>
      <c r="G26" s="10"/>
      <c r="H26" s="11"/>
      <c r="I26" s="11"/>
      <c r="J26" s="30" t="str">
        <f t="shared" si="0"/>
        <v/>
      </c>
      <c r="K26" s="11"/>
      <c r="L26" s="12" t="str">
        <f t="shared" si="1"/>
        <v/>
      </c>
    </row>
    <row r="27" spans="1:13" ht="17.100000000000001" customHeight="1" x14ac:dyDescent="0.15">
      <c r="A27" s="98">
        <v>45760</v>
      </c>
      <c r="B27" s="99"/>
      <c r="C27" s="35" t="str">
        <f t="shared" si="2"/>
        <v>日</v>
      </c>
      <c r="D27" s="24"/>
      <c r="E27" s="24"/>
      <c r="F27" s="24"/>
      <c r="G27" s="10"/>
      <c r="H27" s="11"/>
      <c r="I27" s="11"/>
      <c r="J27" s="30" t="str">
        <f t="shared" si="0"/>
        <v/>
      </c>
      <c r="K27" s="11"/>
      <c r="L27" s="12" t="str">
        <f t="shared" si="1"/>
        <v/>
      </c>
    </row>
    <row r="28" spans="1:13" ht="17.100000000000001" customHeight="1" x14ac:dyDescent="0.15">
      <c r="A28" s="98">
        <v>45761</v>
      </c>
      <c r="B28" s="99"/>
      <c r="C28" s="35" t="str">
        <f t="shared" si="2"/>
        <v>月</v>
      </c>
      <c r="D28" s="24"/>
      <c r="E28" s="24"/>
      <c r="F28" s="24"/>
      <c r="G28" s="10"/>
      <c r="H28" s="11"/>
      <c r="I28" s="11"/>
      <c r="J28" s="30" t="str">
        <f t="shared" si="0"/>
        <v/>
      </c>
      <c r="K28" s="11"/>
      <c r="L28" s="12" t="str">
        <f t="shared" si="1"/>
        <v/>
      </c>
    </row>
    <row r="29" spans="1:13" ht="17.100000000000001" customHeight="1" x14ac:dyDescent="0.15">
      <c r="A29" s="98">
        <v>45762</v>
      </c>
      <c r="B29" s="99"/>
      <c r="C29" s="35" t="str">
        <f t="shared" si="2"/>
        <v>火</v>
      </c>
      <c r="D29" s="24"/>
      <c r="E29" s="24"/>
      <c r="F29" s="24"/>
      <c r="G29" s="10"/>
      <c r="H29" s="11"/>
      <c r="I29" s="11"/>
      <c r="J29" s="30" t="str">
        <f t="shared" si="0"/>
        <v/>
      </c>
      <c r="K29" s="11"/>
      <c r="L29" s="12" t="str">
        <f t="shared" si="1"/>
        <v/>
      </c>
    </row>
    <row r="30" spans="1:13" ht="17.100000000000001" customHeight="1" x14ac:dyDescent="0.15">
      <c r="A30" s="98">
        <v>45763</v>
      </c>
      <c r="B30" s="99"/>
      <c r="C30" s="35" t="str">
        <f t="shared" si="2"/>
        <v>水</v>
      </c>
      <c r="D30" s="24"/>
      <c r="E30" s="24"/>
      <c r="F30" s="24"/>
      <c r="G30" s="10"/>
      <c r="H30" s="11"/>
      <c r="I30" s="11"/>
      <c r="J30" s="30" t="str">
        <f t="shared" si="0"/>
        <v/>
      </c>
      <c r="K30" s="11"/>
      <c r="L30" s="12" t="str">
        <f t="shared" si="1"/>
        <v/>
      </c>
    </row>
    <row r="31" spans="1:13" ht="17.100000000000001" customHeight="1" x14ac:dyDescent="0.15">
      <c r="A31" s="98">
        <v>45764</v>
      </c>
      <c r="B31" s="99"/>
      <c r="C31" s="35" t="str">
        <f t="shared" si="2"/>
        <v>木</v>
      </c>
      <c r="D31" s="24"/>
      <c r="E31" s="24"/>
      <c r="F31" s="24"/>
      <c r="G31" s="10"/>
      <c r="H31" s="11"/>
      <c r="I31" s="11"/>
      <c r="J31" s="30" t="str">
        <f t="shared" si="0"/>
        <v/>
      </c>
      <c r="K31" s="11"/>
      <c r="L31" s="12" t="str">
        <f t="shared" si="1"/>
        <v/>
      </c>
    </row>
    <row r="32" spans="1:13" ht="17.100000000000001" customHeight="1" x14ac:dyDescent="0.15">
      <c r="A32" s="98">
        <v>45765</v>
      </c>
      <c r="B32" s="99"/>
      <c r="C32" s="35" t="str">
        <f t="shared" si="2"/>
        <v>金</v>
      </c>
      <c r="D32" s="24"/>
      <c r="E32" s="24"/>
      <c r="F32" s="24"/>
      <c r="G32" s="10"/>
      <c r="H32" s="11"/>
      <c r="I32" s="11"/>
      <c r="J32" s="30" t="str">
        <f t="shared" si="0"/>
        <v/>
      </c>
      <c r="K32" s="11"/>
      <c r="L32" s="12" t="str">
        <f t="shared" si="1"/>
        <v/>
      </c>
    </row>
    <row r="33" spans="1:13" ht="17.100000000000001" customHeight="1" x14ac:dyDescent="0.15">
      <c r="A33" s="98">
        <v>45766</v>
      </c>
      <c r="B33" s="99"/>
      <c r="C33" s="35" t="str">
        <f t="shared" si="2"/>
        <v>土</v>
      </c>
      <c r="D33" s="24"/>
      <c r="E33" s="24"/>
      <c r="F33" s="24"/>
      <c r="G33" s="10"/>
      <c r="H33" s="11"/>
      <c r="I33" s="11"/>
      <c r="J33" s="30" t="str">
        <f t="shared" si="0"/>
        <v/>
      </c>
      <c r="K33" s="11"/>
      <c r="L33" s="12" t="str">
        <f t="shared" si="1"/>
        <v/>
      </c>
    </row>
    <row r="34" spans="1:13" ht="17.100000000000001" customHeight="1" x14ac:dyDescent="0.15">
      <c r="A34" s="98">
        <v>45767</v>
      </c>
      <c r="B34" s="99"/>
      <c r="C34" s="35" t="str">
        <f t="shared" si="2"/>
        <v>日</v>
      </c>
      <c r="D34" s="24"/>
      <c r="E34" s="24"/>
      <c r="F34" s="24"/>
      <c r="G34" s="10"/>
      <c r="H34" s="11"/>
      <c r="I34" s="11"/>
      <c r="J34" s="30" t="str">
        <f t="shared" si="0"/>
        <v/>
      </c>
      <c r="K34" s="11"/>
      <c r="L34" s="12" t="str">
        <f t="shared" si="1"/>
        <v/>
      </c>
    </row>
    <row r="35" spans="1:13" ht="17.100000000000001" customHeight="1" x14ac:dyDescent="0.15">
      <c r="A35" s="98">
        <v>45768</v>
      </c>
      <c r="B35" s="99"/>
      <c r="C35" s="35" t="str">
        <f t="shared" si="2"/>
        <v>月</v>
      </c>
      <c r="D35" s="24"/>
      <c r="E35" s="24"/>
      <c r="F35" s="24"/>
      <c r="G35" s="10"/>
      <c r="H35" s="11"/>
      <c r="I35" s="11"/>
      <c r="J35" s="30" t="str">
        <f t="shared" si="0"/>
        <v/>
      </c>
      <c r="K35" s="11"/>
      <c r="L35" s="12" t="str">
        <f t="shared" si="1"/>
        <v/>
      </c>
    </row>
    <row r="36" spans="1:13" ht="17.100000000000001" customHeight="1" x14ac:dyDescent="0.15">
      <c r="A36" s="98">
        <v>45769</v>
      </c>
      <c r="B36" s="99"/>
      <c r="C36" s="35" t="str">
        <f t="shared" si="2"/>
        <v>火</v>
      </c>
      <c r="D36" s="24"/>
      <c r="E36" s="24"/>
      <c r="F36" s="24"/>
      <c r="G36" s="10"/>
      <c r="H36" s="11"/>
      <c r="I36" s="11"/>
      <c r="J36" s="30" t="str">
        <f t="shared" si="0"/>
        <v/>
      </c>
      <c r="K36" s="11"/>
      <c r="L36" s="12" t="str">
        <f t="shared" si="1"/>
        <v/>
      </c>
    </row>
    <row r="37" spans="1:13" ht="17.100000000000001" customHeight="1" x14ac:dyDescent="0.15">
      <c r="A37" s="98">
        <v>45770</v>
      </c>
      <c r="B37" s="99"/>
      <c r="C37" s="35" t="str">
        <f t="shared" si="2"/>
        <v>水</v>
      </c>
      <c r="D37" s="24"/>
      <c r="E37" s="24"/>
      <c r="F37" s="24"/>
      <c r="G37" s="10"/>
      <c r="H37" s="11"/>
      <c r="I37" s="11"/>
      <c r="J37" s="30" t="str">
        <f t="shared" si="0"/>
        <v/>
      </c>
      <c r="K37" s="11"/>
      <c r="L37" s="12" t="str">
        <f t="shared" si="1"/>
        <v/>
      </c>
    </row>
    <row r="38" spans="1:13" ht="17.100000000000001" customHeight="1" x14ac:dyDescent="0.15">
      <c r="A38" s="98">
        <v>45771</v>
      </c>
      <c r="B38" s="99"/>
      <c r="C38" s="35" t="str">
        <f t="shared" si="2"/>
        <v>木</v>
      </c>
      <c r="D38" s="24"/>
      <c r="E38" s="24"/>
      <c r="F38" s="24"/>
      <c r="G38" s="10"/>
      <c r="H38" s="11"/>
      <c r="I38" s="11"/>
      <c r="J38" s="30" t="str">
        <f t="shared" si="0"/>
        <v/>
      </c>
      <c r="K38" s="11"/>
      <c r="L38" s="12" t="str">
        <f t="shared" si="1"/>
        <v/>
      </c>
    </row>
    <row r="39" spans="1:13" ht="17.100000000000001" customHeight="1" x14ac:dyDescent="0.15">
      <c r="A39" s="98">
        <v>45772</v>
      </c>
      <c r="B39" s="99"/>
      <c r="C39" s="35" t="str">
        <f t="shared" si="2"/>
        <v>金</v>
      </c>
      <c r="D39" s="24"/>
      <c r="E39" s="24"/>
      <c r="F39" s="24"/>
      <c r="G39" s="10"/>
      <c r="H39" s="11"/>
      <c r="I39" s="11"/>
      <c r="J39" s="30" t="str">
        <f t="shared" si="0"/>
        <v/>
      </c>
      <c r="K39" s="11"/>
      <c r="L39" s="12" t="str">
        <f t="shared" si="1"/>
        <v/>
      </c>
    </row>
    <row r="40" spans="1:13" ht="17.100000000000001" customHeight="1" x14ac:dyDescent="0.15">
      <c r="A40" s="98">
        <v>45773</v>
      </c>
      <c r="B40" s="99"/>
      <c r="C40" s="35" t="str">
        <f t="shared" si="2"/>
        <v>土</v>
      </c>
      <c r="D40" s="24"/>
      <c r="E40" s="24"/>
      <c r="F40" s="24"/>
      <c r="G40" s="10"/>
      <c r="H40" s="11"/>
      <c r="I40" s="11"/>
      <c r="J40" s="30" t="str">
        <f t="shared" si="0"/>
        <v/>
      </c>
      <c r="K40" s="11"/>
      <c r="L40" s="12" t="str">
        <f t="shared" si="1"/>
        <v/>
      </c>
    </row>
    <row r="41" spans="1:13" ht="17.100000000000001" customHeight="1" x14ac:dyDescent="0.15">
      <c r="A41" s="98">
        <v>45774</v>
      </c>
      <c r="B41" s="99"/>
      <c r="C41" s="35" t="str">
        <f t="shared" si="2"/>
        <v>日</v>
      </c>
      <c r="D41" s="24"/>
      <c r="E41" s="24"/>
      <c r="F41" s="24"/>
      <c r="G41" s="10"/>
      <c r="H41" s="11"/>
      <c r="I41" s="11"/>
      <c r="J41" s="30" t="str">
        <f t="shared" si="0"/>
        <v/>
      </c>
      <c r="K41" s="11"/>
      <c r="L41" s="12" t="str">
        <f t="shared" si="1"/>
        <v/>
      </c>
    </row>
    <row r="42" spans="1:13" ht="17.100000000000001" customHeight="1" x14ac:dyDescent="0.15">
      <c r="A42" s="98">
        <v>45775</v>
      </c>
      <c r="B42" s="99"/>
      <c r="C42" s="35" t="str">
        <f t="shared" si="2"/>
        <v>月</v>
      </c>
      <c r="D42" s="24"/>
      <c r="E42" s="24"/>
      <c r="F42" s="24"/>
      <c r="G42" s="10"/>
      <c r="H42" s="11"/>
      <c r="I42" s="11"/>
      <c r="J42" s="30" t="str">
        <f t="shared" si="0"/>
        <v/>
      </c>
      <c r="K42" s="11"/>
      <c r="L42" s="12" t="str">
        <f t="shared" si="1"/>
        <v/>
      </c>
    </row>
    <row r="43" spans="1:13" ht="17.100000000000001" customHeight="1" x14ac:dyDescent="0.15">
      <c r="A43" s="98">
        <v>45776</v>
      </c>
      <c r="B43" s="99"/>
      <c r="C43" s="35" t="str">
        <f t="shared" si="2"/>
        <v>火</v>
      </c>
      <c r="D43" s="24"/>
      <c r="E43" s="24"/>
      <c r="F43" s="24"/>
      <c r="G43" s="10"/>
      <c r="H43" s="11"/>
      <c r="I43" s="11"/>
      <c r="J43" s="30" t="str">
        <f t="shared" si="0"/>
        <v/>
      </c>
      <c r="K43" s="11"/>
      <c r="L43" s="12" t="str">
        <f t="shared" si="1"/>
        <v/>
      </c>
    </row>
    <row r="44" spans="1:13" ht="17.100000000000001" customHeight="1" x14ac:dyDescent="0.15">
      <c r="A44" s="98">
        <v>45777</v>
      </c>
      <c r="B44" s="99"/>
      <c r="C44" s="35" t="str">
        <f t="shared" si="2"/>
        <v>水</v>
      </c>
      <c r="D44" s="24"/>
      <c r="E44" s="24"/>
      <c r="F44" s="24"/>
      <c r="G44" s="10"/>
      <c r="H44" s="11"/>
      <c r="I44" s="11"/>
      <c r="J44" s="30" t="str">
        <f t="shared" si="0"/>
        <v/>
      </c>
      <c r="K44" s="11"/>
      <c r="L44" s="12" t="str">
        <f t="shared" si="1"/>
        <v/>
      </c>
    </row>
    <row r="45" spans="1:13" ht="17.100000000000001" customHeight="1" thickBot="1" x14ac:dyDescent="0.2">
      <c r="A45" s="98"/>
      <c r="B45" s="99"/>
      <c r="C45" s="36" t="str">
        <f t="shared" si="2"/>
        <v/>
      </c>
      <c r="D45" s="25"/>
      <c r="E45" s="25"/>
      <c r="F45" s="25"/>
      <c r="G45" s="13"/>
      <c r="H45" s="14"/>
      <c r="I45" s="14"/>
      <c r="J45" s="31" t="str">
        <f t="shared" si="0"/>
        <v/>
      </c>
      <c r="K45" s="14"/>
      <c r="L45" s="15" t="str">
        <f t="shared" si="1"/>
        <v/>
      </c>
    </row>
    <row r="46" spans="1:13" ht="20.25" customHeight="1" thickTop="1" x14ac:dyDescent="0.15">
      <c r="A46" s="59" t="s">
        <v>7</v>
      </c>
      <c r="B46" s="60"/>
      <c r="C46" s="60"/>
      <c r="D46" s="60"/>
      <c r="E46" s="60"/>
      <c r="F46" s="60"/>
      <c r="G46" s="60"/>
      <c r="H46" s="60"/>
      <c r="I46" s="61"/>
      <c r="J46" s="32">
        <f>SUM(J15:J45)/"01:00:00"</f>
        <v>0</v>
      </c>
      <c r="K46" s="58"/>
      <c r="L46" s="16">
        <f>SUM(L15:L45)/"01:00:00"</f>
        <v>0</v>
      </c>
      <c r="M46" s="28" t="s">
        <v>36</v>
      </c>
    </row>
    <row r="47" spans="1:13" ht="20.25" customHeight="1" x14ac:dyDescent="0.15">
      <c r="A47" s="62" t="s">
        <v>25</v>
      </c>
      <c r="B47" s="62"/>
      <c r="C47" s="62"/>
      <c r="D47" s="62"/>
      <c r="E47" s="62"/>
      <c r="F47" s="62"/>
      <c r="G47" s="62"/>
      <c r="H47" s="62"/>
      <c r="I47" s="63"/>
      <c r="J47" s="33">
        <f>SUM(J15:J45)</f>
        <v>0</v>
      </c>
      <c r="K47" s="57"/>
      <c r="L47" s="27">
        <f>SUM(L15:L45)</f>
        <v>0</v>
      </c>
    </row>
    <row r="48" spans="1:13" ht="15" customHeight="1" x14ac:dyDescent="0.15">
      <c r="A48" s="65" t="s">
        <v>13</v>
      </c>
      <c r="B48" s="65"/>
      <c r="C48" s="65"/>
      <c r="D48" s="65"/>
      <c r="E48" s="65"/>
      <c r="F48" s="65"/>
      <c r="G48" s="65"/>
      <c r="H48" s="65"/>
      <c r="I48" s="65"/>
      <c r="J48" s="65"/>
      <c r="K48" s="65"/>
      <c r="L48" s="65"/>
    </row>
    <row r="49" spans="1:12" ht="18" customHeight="1" x14ac:dyDescent="0.15">
      <c r="A49" s="66" t="s">
        <v>14</v>
      </c>
      <c r="B49" s="66"/>
      <c r="C49" s="66"/>
      <c r="D49" s="66"/>
      <c r="E49" s="66"/>
      <c r="F49" s="66"/>
      <c r="G49" s="66"/>
      <c r="H49" s="66"/>
      <c r="I49" s="66"/>
      <c r="J49" s="66"/>
      <c r="K49" s="66"/>
      <c r="L49" s="66"/>
    </row>
    <row r="50" spans="1:12" ht="29.25" customHeight="1" x14ac:dyDescent="0.15">
      <c r="A50" s="64" t="s">
        <v>15</v>
      </c>
      <c r="B50" s="67"/>
      <c r="C50" s="67"/>
      <c r="D50" s="67"/>
      <c r="E50" s="67"/>
      <c r="F50" s="67"/>
      <c r="G50" s="67"/>
      <c r="H50" s="67"/>
      <c r="I50" s="67"/>
      <c r="J50" s="67"/>
      <c r="K50" s="67"/>
      <c r="L50" s="67"/>
    </row>
    <row r="51" spans="1:12" x14ac:dyDescent="0.15">
      <c r="A51" s="64" t="s">
        <v>16</v>
      </c>
      <c r="B51" s="64"/>
      <c r="C51" s="64"/>
      <c r="D51" s="64"/>
      <c r="E51" s="64"/>
      <c r="F51" s="64"/>
      <c r="G51" s="64"/>
      <c r="H51" s="64"/>
      <c r="I51" s="64"/>
      <c r="J51" s="64"/>
      <c r="K51" s="64"/>
      <c r="L51" s="64"/>
    </row>
    <row r="52" spans="1:12" ht="14.25" customHeight="1" x14ac:dyDescent="0.15"/>
  </sheetData>
  <mergeCells count="62">
    <mergeCell ref="A35:B35"/>
    <mergeCell ref="A36:B36"/>
    <mergeCell ref="A37:B37"/>
    <mergeCell ref="A45:B45"/>
    <mergeCell ref="A38:B38"/>
    <mergeCell ref="A39:B39"/>
    <mergeCell ref="A40:B40"/>
    <mergeCell ref="A41:B41"/>
    <mergeCell ref="A42:B42"/>
    <mergeCell ref="A43:B43"/>
    <mergeCell ref="A44:B44"/>
    <mergeCell ref="A30:B30"/>
    <mergeCell ref="A31:B31"/>
    <mergeCell ref="A32:B32"/>
    <mergeCell ref="A33:B33"/>
    <mergeCell ref="A34:B34"/>
    <mergeCell ref="A25:B25"/>
    <mergeCell ref="A26:B26"/>
    <mergeCell ref="A27:B27"/>
    <mergeCell ref="A28:B28"/>
    <mergeCell ref="A29:B29"/>
    <mergeCell ref="A20:B20"/>
    <mergeCell ref="A21:B21"/>
    <mergeCell ref="A22:B22"/>
    <mergeCell ref="A23:B23"/>
    <mergeCell ref="A24:B24"/>
    <mergeCell ref="A15:B15"/>
    <mergeCell ref="A16:B16"/>
    <mergeCell ref="A17:B17"/>
    <mergeCell ref="A18:B18"/>
    <mergeCell ref="A19:B19"/>
    <mergeCell ref="K13:K14"/>
    <mergeCell ref="L13:L14"/>
    <mergeCell ref="J13:J14"/>
    <mergeCell ref="G13:H13"/>
    <mergeCell ref="A8:C8"/>
    <mergeCell ref="A10:C10"/>
    <mergeCell ref="A11:C11"/>
    <mergeCell ref="C13:C14"/>
    <mergeCell ref="A13:B14"/>
    <mergeCell ref="D13:F14"/>
    <mergeCell ref="D11:E11"/>
    <mergeCell ref="G11:L11"/>
    <mergeCell ref="I13:I14"/>
    <mergeCell ref="A3:L3"/>
    <mergeCell ref="A6:C6"/>
    <mergeCell ref="A1:C1"/>
    <mergeCell ref="D10:E10"/>
    <mergeCell ref="D8:L8"/>
    <mergeCell ref="G10:L10"/>
    <mergeCell ref="D6:L6"/>
    <mergeCell ref="A7:C7"/>
    <mergeCell ref="A9:C9"/>
    <mergeCell ref="D7:E7"/>
    <mergeCell ref="D9:L9"/>
    <mergeCell ref="I5:J5"/>
    <mergeCell ref="A46:I46"/>
    <mergeCell ref="A47:I47"/>
    <mergeCell ref="A51:L51"/>
    <mergeCell ref="A48:L48"/>
    <mergeCell ref="A49:L49"/>
    <mergeCell ref="A50:L50"/>
  </mergeCells>
  <phoneticPr fontId="1"/>
  <conditionalFormatting sqref="C15:C45">
    <cfRule type="cellIs" dxfId="43" priority="7" stopIfTrue="1" operator="equal">
      <formula>7</formula>
    </cfRule>
    <cfRule type="containsText" dxfId="42" priority="8" stopIfTrue="1" operator="containsText" text="1">
      <formula>NOT(ISERROR(SEARCH("1",C15)))</formula>
    </cfRule>
  </conditionalFormatting>
  <conditionalFormatting sqref="G15:L15">
    <cfRule type="expression" dxfId="41" priority="33" stopIfTrue="1">
      <formula>$B15=7</formula>
    </cfRule>
    <cfRule type="expression" dxfId="40" priority="34" stopIfTrue="1">
      <formula>OR($B15="祝",$B15="振",$M15="休日")</formula>
    </cfRule>
    <cfRule type="expression" dxfId="39" priority="35" stopIfTrue="1">
      <formula>$B15=1</formula>
    </cfRule>
  </conditionalFormatting>
  <conditionalFormatting sqref="G16:L45">
    <cfRule type="expression" dxfId="38" priority="36" stopIfTrue="1">
      <formula>$A16=7</formula>
    </cfRule>
    <cfRule type="expression" dxfId="37" priority="37" stopIfTrue="1">
      <formula>OR($A16="祝",$A16="振",$M16="休日")</formula>
    </cfRule>
    <cfRule type="expression" dxfId="36" priority="38" stopIfTrue="1">
      <formula>$A16=1</formula>
    </cfRule>
  </conditionalFormatting>
  <dataValidations count="2">
    <dataValidation type="time" operator="greaterThan" allowBlank="1" showInputMessage="1" showErrorMessage="1" errorTitle="時刻を入力してください。" error="0:01以上の時刻を入力してください。" sqref="G15:J45" xr:uid="{00000000-0002-0000-0000-000000000000}">
      <formula1>0</formula1>
    </dataValidation>
    <dataValidation type="time" allowBlank="1" showInputMessage="1" showErrorMessage="1" errorTitle="時刻を入力してください。" error="0:00から23:59までの時刻が入力できます。" sqref="K15:K45" xr:uid="{00000000-0002-0000-0000-000001000000}">
      <formula1>0</formula1>
      <formula2>0.999988425925926</formula2>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8DB4-8F2E-469A-B125-E19E6A3A08FA}">
  <sheetPr>
    <pageSetUpPr fitToPage="1"/>
  </sheetPr>
  <dimension ref="A1:M52"/>
  <sheetViews>
    <sheetView view="pageBreakPreview"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1.6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6" t="s">
        <v>21</v>
      </c>
      <c r="B1" s="66"/>
      <c r="C1" s="66"/>
    </row>
    <row r="2" spans="1:13" x14ac:dyDescent="0.15">
      <c r="A2" s="21"/>
      <c r="K2" s="5" t="s">
        <v>19</v>
      </c>
      <c r="L2" s="4"/>
    </row>
    <row r="3" spans="1:13" ht="19.5" customHeight="1" x14ac:dyDescent="0.15">
      <c r="A3" s="68" t="s">
        <v>12</v>
      </c>
      <c r="B3" s="68"/>
      <c r="C3" s="68"/>
      <c r="D3" s="68"/>
      <c r="E3" s="68"/>
      <c r="F3" s="68"/>
      <c r="G3" s="68"/>
      <c r="H3" s="68"/>
      <c r="I3" s="68"/>
      <c r="J3" s="68"/>
      <c r="K3" s="68"/>
      <c r="L3" s="68"/>
      <c r="M3" s="28" t="s">
        <v>27</v>
      </c>
    </row>
    <row r="4" spans="1:13" x14ac:dyDescent="0.15">
      <c r="B4" s="53"/>
      <c r="F4" s="4"/>
      <c r="G4" s="5" t="s">
        <v>22</v>
      </c>
      <c r="H4" s="4" t="s">
        <v>8</v>
      </c>
      <c r="I4" s="4"/>
      <c r="J4" s="5" t="s">
        <v>23</v>
      </c>
      <c r="K4" s="4" t="s">
        <v>9</v>
      </c>
    </row>
    <row r="5" spans="1:13" x14ac:dyDescent="0.15">
      <c r="B5" s="53"/>
      <c r="F5" s="102"/>
      <c r="G5" s="102"/>
      <c r="H5" s="54" t="s">
        <v>69</v>
      </c>
      <c r="I5" s="103"/>
      <c r="J5" s="104"/>
      <c r="K5" s="102"/>
    </row>
    <row r="6" spans="1:13" ht="18" customHeight="1" x14ac:dyDescent="0.15">
      <c r="A6" s="100" t="s">
        <v>17</v>
      </c>
      <c r="B6" s="100"/>
      <c r="C6" s="100"/>
      <c r="D6" s="71"/>
      <c r="E6" s="71"/>
      <c r="F6" s="71"/>
      <c r="G6" s="71"/>
      <c r="H6" s="71"/>
      <c r="I6" s="71"/>
      <c r="J6" s="71"/>
      <c r="K6" s="71"/>
      <c r="L6" s="70"/>
    </row>
    <row r="7" spans="1:13" ht="18" customHeight="1" x14ac:dyDescent="0.15">
      <c r="A7" s="100" t="s">
        <v>66</v>
      </c>
      <c r="B7" s="100"/>
      <c r="C7" s="100"/>
      <c r="D7" s="72"/>
      <c r="E7" s="72"/>
      <c r="F7" s="55"/>
      <c r="G7" s="55"/>
      <c r="H7" s="55"/>
      <c r="I7" s="55"/>
      <c r="J7" s="55"/>
      <c r="K7" s="55"/>
      <c r="L7" s="56"/>
    </row>
    <row r="8" spans="1:13" ht="18" customHeight="1" x14ac:dyDescent="0.15">
      <c r="A8" s="100" t="s">
        <v>18</v>
      </c>
      <c r="B8" s="100"/>
      <c r="C8" s="100"/>
      <c r="D8" s="69"/>
      <c r="E8" s="71"/>
      <c r="F8" s="71"/>
      <c r="G8" s="71"/>
      <c r="H8" s="71"/>
      <c r="I8" s="71"/>
      <c r="J8" s="71"/>
      <c r="K8" s="71"/>
      <c r="L8" s="70"/>
    </row>
    <row r="9" spans="1:13" ht="18" customHeight="1" x14ac:dyDescent="0.15">
      <c r="A9" s="100" t="s">
        <v>67</v>
      </c>
      <c r="B9" s="100"/>
      <c r="C9" s="100"/>
      <c r="D9" s="73" t="s">
        <v>20</v>
      </c>
      <c r="E9" s="74"/>
      <c r="F9" s="74"/>
      <c r="G9" s="74"/>
      <c r="H9" s="74"/>
      <c r="I9" s="74"/>
      <c r="J9" s="74"/>
      <c r="K9" s="74"/>
      <c r="L9" s="75"/>
    </row>
    <row r="10" spans="1:13" ht="18" customHeight="1" x14ac:dyDescent="0.15">
      <c r="A10" s="100" t="s">
        <v>0</v>
      </c>
      <c r="B10" s="100"/>
      <c r="C10" s="100"/>
      <c r="D10" s="69"/>
      <c r="E10" s="70"/>
      <c r="F10" s="52" t="s">
        <v>10</v>
      </c>
      <c r="G10" s="69"/>
      <c r="H10" s="71"/>
      <c r="I10" s="71"/>
      <c r="J10" s="71"/>
      <c r="K10" s="71"/>
      <c r="L10" s="70"/>
    </row>
    <row r="11" spans="1:13" ht="18" customHeight="1" x14ac:dyDescent="0.15">
      <c r="A11" s="100" t="s">
        <v>1</v>
      </c>
      <c r="B11" s="100"/>
      <c r="C11" s="100"/>
      <c r="D11" s="69"/>
      <c r="E11" s="70"/>
      <c r="F11" s="52" t="s">
        <v>11</v>
      </c>
      <c r="G11" s="69"/>
      <c r="H11" s="71"/>
      <c r="I11" s="71"/>
      <c r="J11" s="71"/>
      <c r="K11" s="71"/>
      <c r="L11" s="70"/>
    </row>
    <row r="12" spans="1:13" ht="9" customHeight="1" thickBot="1" x14ac:dyDescent="0.2"/>
    <row r="13" spans="1:13" ht="36.75" customHeight="1" thickTop="1" x14ac:dyDescent="0.15">
      <c r="A13" s="101" t="s">
        <v>68</v>
      </c>
      <c r="B13" s="87"/>
      <c r="C13" s="84" t="s">
        <v>2</v>
      </c>
      <c r="D13" s="86" t="s">
        <v>3</v>
      </c>
      <c r="E13" s="90"/>
      <c r="F13" s="91"/>
      <c r="G13" s="82" t="s">
        <v>24</v>
      </c>
      <c r="H13" s="83"/>
      <c r="I13" s="94" t="s">
        <v>33</v>
      </c>
      <c r="J13" s="80" t="s">
        <v>6</v>
      </c>
      <c r="K13" s="76" t="s">
        <v>34</v>
      </c>
      <c r="L13" s="78" t="s">
        <v>35</v>
      </c>
      <c r="M13" s="28" t="s">
        <v>26</v>
      </c>
    </row>
    <row r="14" spans="1:13" ht="22.5" customHeight="1" x14ac:dyDescent="0.15">
      <c r="A14" s="88"/>
      <c r="B14" s="89"/>
      <c r="C14" s="85"/>
      <c r="D14" s="88"/>
      <c r="E14" s="92"/>
      <c r="F14" s="93"/>
      <c r="G14" s="6" t="s">
        <v>5</v>
      </c>
      <c r="H14" s="1" t="s">
        <v>4</v>
      </c>
      <c r="I14" s="95"/>
      <c r="J14" s="81"/>
      <c r="K14" s="77"/>
      <c r="L14" s="79"/>
      <c r="M14" s="28" t="s">
        <v>28</v>
      </c>
    </row>
    <row r="15" spans="1:13" ht="17.100000000000001" customHeight="1" x14ac:dyDescent="0.15">
      <c r="A15" s="96">
        <v>45748</v>
      </c>
      <c r="B15" s="97"/>
      <c r="C15" s="34" t="str">
        <f>IFERROR(IF($A15="","",TEXT($A15,"aaa")),"")</f>
        <v>火</v>
      </c>
      <c r="D15" s="26" t="s">
        <v>43</v>
      </c>
      <c r="E15" s="26"/>
      <c r="F15" s="26"/>
      <c r="G15" s="7">
        <v>0.375</v>
      </c>
      <c r="H15" s="8">
        <v>0.76041666666666663</v>
      </c>
      <c r="I15" s="8">
        <v>4.1666666666666664E-2</v>
      </c>
      <c r="J15" s="29">
        <f t="shared" ref="J15:J45" si="0">IF((H15-G15)-I15=0,"",(H15-G15-I15))</f>
        <v>0.34374999999999994</v>
      </c>
      <c r="K15" s="8">
        <v>0</v>
      </c>
      <c r="L15" s="9">
        <f t="shared" ref="L15:L45" si="1">IF((H15-G15)-I15-K15=0,"",(H15-G15)-I15-K15)</f>
        <v>0.34374999999999994</v>
      </c>
      <c r="M15" s="28" t="s">
        <v>29</v>
      </c>
    </row>
    <row r="16" spans="1:13" ht="17.100000000000001" customHeight="1" x14ac:dyDescent="0.15">
      <c r="A16" s="98">
        <v>45749</v>
      </c>
      <c r="B16" s="99"/>
      <c r="C16" s="35" t="str">
        <f t="shared" ref="C16:C45" si="2">IFERROR(IF($A16="","",TEXT($A16,"aaa")),"")</f>
        <v>水</v>
      </c>
      <c r="D16" s="24" t="s">
        <v>43</v>
      </c>
      <c r="E16" s="24"/>
      <c r="F16" s="24"/>
      <c r="G16" s="10">
        <v>0.375</v>
      </c>
      <c r="H16" s="11">
        <v>0.77222222222222225</v>
      </c>
      <c r="I16" s="11">
        <v>4.1666666666666664E-2</v>
      </c>
      <c r="J16" s="30">
        <f t="shared" si="0"/>
        <v>0.35555555555555557</v>
      </c>
      <c r="K16" s="11">
        <v>0</v>
      </c>
      <c r="L16" s="12">
        <f t="shared" si="1"/>
        <v>0.35555555555555557</v>
      </c>
      <c r="M16" s="28" t="s">
        <v>30</v>
      </c>
    </row>
    <row r="17" spans="1:13" ht="17.100000000000001" customHeight="1" x14ac:dyDescent="0.15">
      <c r="A17" s="98">
        <v>45750</v>
      </c>
      <c r="B17" s="99"/>
      <c r="C17" s="35" t="str">
        <f t="shared" si="2"/>
        <v>木</v>
      </c>
      <c r="D17" s="24" t="s">
        <v>44</v>
      </c>
      <c r="E17" s="24"/>
      <c r="F17" s="24"/>
      <c r="G17" s="10">
        <v>0.375</v>
      </c>
      <c r="H17" s="11">
        <v>0.75</v>
      </c>
      <c r="I17" s="11">
        <v>4.1666666666666664E-2</v>
      </c>
      <c r="J17" s="30">
        <f t="shared" si="0"/>
        <v>0.33333333333333331</v>
      </c>
      <c r="K17" s="11">
        <v>0.16666666666666666</v>
      </c>
      <c r="L17" s="12">
        <f t="shared" si="1"/>
        <v>0.16666666666666666</v>
      </c>
      <c r="M17" s="28" t="s">
        <v>31</v>
      </c>
    </row>
    <row r="18" spans="1:13" ht="17.100000000000001" customHeight="1" x14ac:dyDescent="0.15">
      <c r="A18" s="98">
        <v>45751</v>
      </c>
      <c r="B18" s="99"/>
      <c r="C18" s="35" t="str">
        <f t="shared" si="2"/>
        <v>金</v>
      </c>
      <c r="D18" s="24" t="s">
        <v>45</v>
      </c>
      <c r="E18" s="24"/>
      <c r="F18" s="24"/>
      <c r="G18" s="10">
        <v>0.375</v>
      </c>
      <c r="H18" s="11">
        <v>0.8208333333333333</v>
      </c>
      <c r="I18" s="11">
        <v>4.1666666666666664E-2</v>
      </c>
      <c r="J18" s="30">
        <f t="shared" si="0"/>
        <v>0.40416666666666662</v>
      </c>
      <c r="K18" s="11">
        <v>0.20833333333333334</v>
      </c>
      <c r="L18" s="12">
        <f t="shared" si="1"/>
        <v>0.19583333333333328</v>
      </c>
      <c r="M18" s="2" t="s">
        <v>32</v>
      </c>
    </row>
    <row r="19" spans="1:13" ht="17.100000000000001" customHeight="1" x14ac:dyDescent="0.15">
      <c r="A19" s="98">
        <v>45752</v>
      </c>
      <c r="B19" s="99"/>
      <c r="C19" s="35" t="str">
        <f t="shared" si="2"/>
        <v>土</v>
      </c>
      <c r="D19" s="24"/>
      <c r="E19" s="24"/>
      <c r="F19" s="24"/>
      <c r="G19" s="10"/>
      <c r="H19" s="11"/>
      <c r="I19" s="11"/>
      <c r="J19" s="30" t="str">
        <f t="shared" si="0"/>
        <v/>
      </c>
      <c r="K19" s="11"/>
      <c r="L19" s="12" t="str">
        <f t="shared" si="1"/>
        <v/>
      </c>
    </row>
    <row r="20" spans="1:13" ht="17.100000000000001" customHeight="1" x14ac:dyDescent="0.15">
      <c r="A20" s="98">
        <v>45753</v>
      </c>
      <c r="B20" s="99"/>
      <c r="C20" s="35" t="str">
        <f t="shared" si="2"/>
        <v>日</v>
      </c>
      <c r="D20" s="24"/>
      <c r="E20" s="24"/>
      <c r="F20" s="24"/>
      <c r="G20" s="10"/>
      <c r="H20" s="11"/>
      <c r="I20" s="11"/>
      <c r="J20" s="30" t="str">
        <f t="shared" si="0"/>
        <v/>
      </c>
      <c r="K20" s="11"/>
      <c r="L20" s="12" t="str">
        <f t="shared" si="1"/>
        <v/>
      </c>
    </row>
    <row r="21" spans="1:13" ht="17.100000000000001" customHeight="1" x14ac:dyDescent="0.15">
      <c r="A21" s="98">
        <v>45754</v>
      </c>
      <c r="B21" s="99"/>
      <c r="C21" s="35" t="str">
        <f t="shared" si="2"/>
        <v>月</v>
      </c>
      <c r="D21" s="24" t="s">
        <v>51</v>
      </c>
      <c r="E21" s="24"/>
      <c r="F21" s="24"/>
      <c r="G21" s="10">
        <v>0.375</v>
      </c>
      <c r="H21" s="11">
        <v>0.75</v>
      </c>
      <c r="I21" s="11">
        <v>4.1666666666666664E-2</v>
      </c>
      <c r="J21" s="30">
        <f t="shared" si="0"/>
        <v>0.33333333333333331</v>
      </c>
      <c r="K21" s="11">
        <v>0</v>
      </c>
      <c r="L21" s="12">
        <f t="shared" si="1"/>
        <v>0.33333333333333331</v>
      </c>
    </row>
    <row r="22" spans="1:13" ht="17.100000000000001" customHeight="1" x14ac:dyDescent="0.15">
      <c r="A22" s="98">
        <v>45755</v>
      </c>
      <c r="B22" s="99"/>
      <c r="C22" s="35" t="str">
        <f t="shared" si="2"/>
        <v>火</v>
      </c>
      <c r="D22" s="24" t="s">
        <v>43</v>
      </c>
      <c r="E22" s="24"/>
      <c r="F22" s="24"/>
      <c r="G22" s="10">
        <v>0.375</v>
      </c>
      <c r="H22" s="11">
        <v>0.79166666666666663</v>
      </c>
      <c r="I22" s="11">
        <v>4.1666666666666664E-2</v>
      </c>
      <c r="J22" s="30">
        <f t="shared" si="0"/>
        <v>0.37499999999999994</v>
      </c>
      <c r="K22" s="11">
        <v>0</v>
      </c>
      <c r="L22" s="12">
        <f t="shared" si="1"/>
        <v>0.37499999999999994</v>
      </c>
    </row>
    <row r="23" spans="1:13" ht="17.100000000000001" customHeight="1" x14ac:dyDescent="0.15">
      <c r="A23" s="98">
        <v>45756</v>
      </c>
      <c r="B23" s="99"/>
      <c r="C23" s="35" t="str">
        <f t="shared" si="2"/>
        <v>水</v>
      </c>
      <c r="D23" s="24" t="s">
        <v>44</v>
      </c>
      <c r="E23" s="24"/>
      <c r="F23" s="24"/>
      <c r="G23" s="10">
        <v>0.375</v>
      </c>
      <c r="H23" s="11">
        <v>0.75694444444444453</v>
      </c>
      <c r="I23" s="11">
        <v>4.1666666666666664E-2</v>
      </c>
      <c r="J23" s="30">
        <f t="shared" si="0"/>
        <v>0.34027777777777785</v>
      </c>
      <c r="K23" s="11">
        <v>0.10416666666666667</v>
      </c>
      <c r="L23" s="12">
        <f t="shared" si="1"/>
        <v>0.23611111111111116</v>
      </c>
    </row>
    <row r="24" spans="1:13" ht="17.100000000000001" customHeight="1" x14ac:dyDescent="0.15">
      <c r="A24" s="98">
        <v>45757</v>
      </c>
      <c r="B24" s="99"/>
      <c r="C24" s="35" t="str">
        <f t="shared" si="2"/>
        <v>木</v>
      </c>
      <c r="D24" s="24" t="s">
        <v>45</v>
      </c>
      <c r="E24" s="24"/>
      <c r="F24" s="24"/>
      <c r="G24" s="10">
        <v>0.375</v>
      </c>
      <c r="H24" s="11">
        <v>0.75</v>
      </c>
      <c r="I24" s="11">
        <v>4.1666666666666664E-2</v>
      </c>
      <c r="J24" s="30">
        <f t="shared" si="0"/>
        <v>0.33333333333333331</v>
      </c>
      <c r="K24" s="11">
        <v>0.33333333333333331</v>
      </c>
      <c r="L24" s="12" t="str">
        <f t="shared" si="1"/>
        <v/>
      </c>
    </row>
    <row r="25" spans="1:13" ht="17.100000000000001" customHeight="1" x14ac:dyDescent="0.15">
      <c r="A25" s="98">
        <v>45758</v>
      </c>
      <c r="B25" s="99"/>
      <c r="C25" s="35" t="str">
        <f t="shared" si="2"/>
        <v>金</v>
      </c>
      <c r="D25" s="24" t="s">
        <v>37</v>
      </c>
      <c r="E25" s="24"/>
      <c r="F25" s="24"/>
      <c r="G25" s="10"/>
      <c r="H25" s="11"/>
      <c r="I25" s="11"/>
      <c r="J25" s="30" t="str">
        <f t="shared" si="0"/>
        <v/>
      </c>
      <c r="K25" s="11"/>
      <c r="L25" s="12" t="str">
        <f t="shared" si="1"/>
        <v/>
      </c>
    </row>
    <row r="26" spans="1:13" ht="17.100000000000001" customHeight="1" x14ac:dyDescent="0.15">
      <c r="A26" s="98">
        <v>45759</v>
      </c>
      <c r="B26" s="99"/>
      <c r="C26" s="35" t="str">
        <f t="shared" si="2"/>
        <v>土</v>
      </c>
      <c r="D26" s="24"/>
      <c r="E26" s="24"/>
      <c r="F26" s="24"/>
      <c r="G26" s="10"/>
      <c r="H26" s="11"/>
      <c r="I26" s="11"/>
      <c r="J26" s="30" t="str">
        <f t="shared" si="0"/>
        <v/>
      </c>
      <c r="K26" s="11"/>
      <c r="L26" s="12" t="str">
        <f t="shared" si="1"/>
        <v/>
      </c>
    </row>
    <row r="27" spans="1:13" ht="17.100000000000001" customHeight="1" x14ac:dyDescent="0.15">
      <c r="A27" s="98">
        <v>45760</v>
      </c>
      <c r="B27" s="99"/>
      <c r="C27" s="35" t="str">
        <f t="shared" si="2"/>
        <v>日</v>
      </c>
      <c r="D27" s="24"/>
      <c r="E27" s="24"/>
      <c r="F27" s="24"/>
      <c r="G27" s="10"/>
      <c r="H27" s="11"/>
      <c r="I27" s="11"/>
      <c r="J27" s="30" t="str">
        <f t="shared" si="0"/>
        <v/>
      </c>
      <c r="K27" s="11"/>
      <c r="L27" s="12" t="str">
        <f t="shared" si="1"/>
        <v/>
      </c>
    </row>
    <row r="28" spans="1:13" ht="17.100000000000001" customHeight="1" x14ac:dyDescent="0.15">
      <c r="A28" s="98">
        <v>45761</v>
      </c>
      <c r="B28" s="99"/>
      <c r="C28" s="35" t="str">
        <f t="shared" si="2"/>
        <v>月</v>
      </c>
      <c r="D28" s="24" t="s">
        <v>50</v>
      </c>
      <c r="E28" s="24"/>
      <c r="F28" s="24"/>
      <c r="G28" s="10">
        <v>0.375</v>
      </c>
      <c r="H28" s="11">
        <v>0.79861111111111116</v>
      </c>
      <c r="I28" s="11">
        <v>4.1666666666666664E-2</v>
      </c>
      <c r="J28" s="30">
        <f t="shared" si="0"/>
        <v>0.38194444444444448</v>
      </c>
      <c r="K28" s="11">
        <v>9.0277777777777776E-2</v>
      </c>
      <c r="L28" s="12">
        <f t="shared" si="1"/>
        <v>0.29166666666666669</v>
      </c>
    </row>
    <row r="29" spans="1:13" ht="17.100000000000001" customHeight="1" x14ac:dyDescent="0.15">
      <c r="A29" s="98">
        <v>45762</v>
      </c>
      <c r="B29" s="99"/>
      <c r="C29" s="35" t="str">
        <f t="shared" si="2"/>
        <v>火</v>
      </c>
      <c r="D29" s="24" t="s">
        <v>48</v>
      </c>
      <c r="E29" s="24"/>
      <c r="F29" s="24"/>
      <c r="G29" s="10">
        <v>0.375</v>
      </c>
      <c r="H29" s="11">
        <v>0.79166666666666663</v>
      </c>
      <c r="I29" s="11">
        <v>4.1666666666666664E-2</v>
      </c>
      <c r="J29" s="30">
        <f t="shared" si="0"/>
        <v>0.37499999999999994</v>
      </c>
      <c r="K29" s="11">
        <v>0</v>
      </c>
      <c r="L29" s="12">
        <f t="shared" si="1"/>
        <v>0.37499999999999994</v>
      </c>
    </row>
    <row r="30" spans="1:13" ht="17.100000000000001" customHeight="1" x14ac:dyDescent="0.15">
      <c r="A30" s="98">
        <v>45763</v>
      </c>
      <c r="B30" s="99"/>
      <c r="C30" s="35" t="str">
        <f t="shared" si="2"/>
        <v>水</v>
      </c>
      <c r="D30" s="24" t="s">
        <v>49</v>
      </c>
      <c r="E30" s="24"/>
      <c r="F30" s="24"/>
      <c r="G30" s="10">
        <v>0.375</v>
      </c>
      <c r="H30" s="11">
        <v>0.76041666666666663</v>
      </c>
      <c r="I30" s="11">
        <v>4.1666666666666664E-2</v>
      </c>
      <c r="J30" s="30">
        <f t="shared" si="0"/>
        <v>0.34374999999999994</v>
      </c>
      <c r="K30" s="11">
        <v>0</v>
      </c>
      <c r="L30" s="12">
        <f t="shared" si="1"/>
        <v>0.34374999999999994</v>
      </c>
    </row>
    <row r="31" spans="1:13" ht="17.100000000000001" customHeight="1" x14ac:dyDescent="0.15">
      <c r="A31" s="98">
        <v>45764</v>
      </c>
      <c r="B31" s="99"/>
      <c r="C31" s="35" t="str">
        <f t="shared" si="2"/>
        <v>木</v>
      </c>
      <c r="D31" s="24" t="s">
        <v>47</v>
      </c>
      <c r="E31" s="24"/>
      <c r="F31" s="24"/>
      <c r="G31" s="10">
        <v>0.375</v>
      </c>
      <c r="H31" s="11">
        <v>0.76736111111111116</v>
      </c>
      <c r="I31" s="11">
        <v>4.1666666666666664E-2</v>
      </c>
      <c r="J31" s="30">
        <f t="shared" si="0"/>
        <v>0.35069444444444448</v>
      </c>
      <c r="K31" s="11">
        <v>0.22916666666666666</v>
      </c>
      <c r="L31" s="12">
        <f t="shared" si="1"/>
        <v>0.12152777777777782</v>
      </c>
    </row>
    <row r="32" spans="1:13" ht="17.100000000000001" customHeight="1" x14ac:dyDescent="0.15">
      <c r="A32" s="98">
        <v>45765</v>
      </c>
      <c r="B32" s="99"/>
      <c r="C32" s="35" t="str">
        <f t="shared" si="2"/>
        <v>金</v>
      </c>
      <c r="D32" s="24" t="s">
        <v>46</v>
      </c>
      <c r="E32" s="24"/>
      <c r="F32" s="24"/>
      <c r="G32" s="10">
        <v>0.375</v>
      </c>
      <c r="H32" s="11">
        <v>0.75</v>
      </c>
      <c r="I32" s="11">
        <v>4.1666666666666664E-2</v>
      </c>
      <c r="J32" s="30">
        <f t="shared" si="0"/>
        <v>0.33333333333333331</v>
      </c>
      <c r="K32" s="11">
        <v>0.16666666666666666</v>
      </c>
      <c r="L32" s="12">
        <f t="shared" si="1"/>
        <v>0.16666666666666666</v>
      </c>
    </row>
    <row r="33" spans="1:13" ht="17.100000000000001" customHeight="1" x14ac:dyDescent="0.15">
      <c r="A33" s="98">
        <v>45766</v>
      </c>
      <c r="B33" s="99"/>
      <c r="C33" s="35" t="str">
        <f t="shared" si="2"/>
        <v>土</v>
      </c>
      <c r="D33" s="24"/>
      <c r="E33" s="24"/>
      <c r="F33" s="24"/>
      <c r="G33" s="10"/>
      <c r="H33" s="11"/>
      <c r="I33" s="11"/>
      <c r="J33" s="30" t="str">
        <f t="shared" si="0"/>
        <v/>
      </c>
      <c r="K33" s="11"/>
      <c r="L33" s="12" t="str">
        <f t="shared" si="1"/>
        <v/>
      </c>
    </row>
    <row r="34" spans="1:13" ht="17.100000000000001" customHeight="1" x14ac:dyDescent="0.15">
      <c r="A34" s="98">
        <v>45767</v>
      </c>
      <c r="B34" s="99"/>
      <c r="C34" s="35" t="str">
        <f t="shared" si="2"/>
        <v>日</v>
      </c>
      <c r="D34" s="24"/>
      <c r="E34" s="24"/>
      <c r="F34" s="24"/>
      <c r="G34" s="10"/>
      <c r="H34" s="11"/>
      <c r="I34" s="11"/>
      <c r="J34" s="30" t="str">
        <f t="shared" si="0"/>
        <v/>
      </c>
      <c r="K34" s="11"/>
      <c r="L34" s="12" t="str">
        <f t="shared" si="1"/>
        <v/>
      </c>
    </row>
    <row r="35" spans="1:13" ht="17.100000000000001" customHeight="1" x14ac:dyDescent="0.15">
      <c r="A35" s="98">
        <v>45768</v>
      </c>
      <c r="B35" s="99"/>
      <c r="C35" s="35" t="str">
        <f t="shared" si="2"/>
        <v>月</v>
      </c>
      <c r="D35" s="24" t="s">
        <v>41</v>
      </c>
      <c r="E35" s="24"/>
      <c r="F35" s="24"/>
      <c r="G35" s="10">
        <v>0.375</v>
      </c>
      <c r="H35" s="11">
        <v>0.76388888888888884</v>
      </c>
      <c r="I35" s="11">
        <v>4.1666666666666664E-2</v>
      </c>
      <c r="J35" s="30">
        <f t="shared" si="0"/>
        <v>0.34722222222222215</v>
      </c>
      <c r="K35" s="11">
        <v>0</v>
      </c>
      <c r="L35" s="12">
        <f t="shared" si="1"/>
        <v>0.34722222222222215</v>
      </c>
    </row>
    <row r="36" spans="1:13" ht="17.100000000000001" customHeight="1" x14ac:dyDescent="0.15">
      <c r="A36" s="98">
        <v>45769</v>
      </c>
      <c r="B36" s="99"/>
      <c r="C36" s="35" t="str">
        <f t="shared" si="2"/>
        <v>火</v>
      </c>
      <c r="D36" s="24" t="s">
        <v>39</v>
      </c>
      <c r="E36" s="24"/>
      <c r="F36" s="24"/>
      <c r="G36" s="10">
        <v>0.38541666666666669</v>
      </c>
      <c r="H36" s="11">
        <v>0.52083333333333337</v>
      </c>
      <c r="I36" s="11">
        <v>4.1666666666666664E-2</v>
      </c>
      <c r="J36" s="30">
        <f t="shared" si="0"/>
        <v>9.3750000000000028E-2</v>
      </c>
      <c r="K36" s="11">
        <v>0</v>
      </c>
      <c r="L36" s="12">
        <f t="shared" si="1"/>
        <v>9.3750000000000028E-2</v>
      </c>
    </row>
    <row r="37" spans="1:13" ht="17.100000000000001" customHeight="1" x14ac:dyDescent="0.15">
      <c r="A37" s="98">
        <v>45770</v>
      </c>
      <c r="B37" s="99"/>
      <c r="C37" s="35" t="str">
        <f t="shared" si="2"/>
        <v>水</v>
      </c>
      <c r="D37" s="24" t="s">
        <v>40</v>
      </c>
      <c r="E37" s="24"/>
      <c r="F37" s="24"/>
      <c r="G37" s="10">
        <v>0.375</v>
      </c>
      <c r="H37" s="11">
        <v>0.75</v>
      </c>
      <c r="I37" s="11">
        <v>4.1666666666666664E-2</v>
      </c>
      <c r="J37" s="30">
        <f t="shared" si="0"/>
        <v>0.33333333333333331</v>
      </c>
      <c r="K37" s="11">
        <v>8.3333333333333329E-2</v>
      </c>
      <c r="L37" s="12">
        <f t="shared" si="1"/>
        <v>0.25</v>
      </c>
    </row>
    <row r="38" spans="1:13" ht="17.100000000000001" customHeight="1" x14ac:dyDescent="0.15">
      <c r="A38" s="98">
        <v>45771</v>
      </c>
      <c r="B38" s="99"/>
      <c r="C38" s="35" t="str">
        <f t="shared" si="2"/>
        <v>木</v>
      </c>
      <c r="D38" s="24" t="s">
        <v>38</v>
      </c>
      <c r="E38" s="24"/>
      <c r="F38" s="24"/>
      <c r="G38" s="10">
        <v>0.375</v>
      </c>
      <c r="H38" s="11">
        <v>0.75</v>
      </c>
      <c r="I38" s="11">
        <v>4.1666666666666664E-2</v>
      </c>
      <c r="J38" s="30">
        <f t="shared" si="0"/>
        <v>0.33333333333333331</v>
      </c>
      <c r="K38" s="11">
        <v>0</v>
      </c>
      <c r="L38" s="12">
        <f t="shared" si="1"/>
        <v>0.33333333333333331</v>
      </c>
    </row>
    <row r="39" spans="1:13" ht="17.100000000000001" customHeight="1" x14ac:dyDescent="0.15">
      <c r="A39" s="98">
        <v>45772</v>
      </c>
      <c r="B39" s="99"/>
      <c r="C39" s="35" t="str">
        <f t="shared" si="2"/>
        <v>金</v>
      </c>
      <c r="D39" s="24" t="s">
        <v>38</v>
      </c>
      <c r="E39" s="24"/>
      <c r="F39" s="24"/>
      <c r="G39" s="10">
        <v>0.375</v>
      </c>
      <c r="H39" s="11">
        <v>0.75</v>
      </c>
      <c r="I39" s="11">
        <v>4.1666666666666664E-2</v>
      </c>
      <c r="J39" s="30">
        <f t="shared" si="0"/>
        <v>0.33333333333333331</v>
      </c>
      <c r="K39" s="11">
        <v>0</v>
      </c>
      <c r="L39" s="12">
        <f t="shared" si="1"/>
        <v>0.33333333333333331</v>
      </c>
    </row>
    <row r="40" spans="1:13" ht="17.100000000000001" customHeight="1" x14ac:dyDescent="0.15">
      <c r="A40" s="98">
        <v>45773</v>
      </c>
      <c r="B40" s="99"/>
      <c r="C40" s="35" t="str">
        <f t="shared" si="2"/>
        <v>土</v>
      </c>
      <c r="D40" s="24"/>
      <c r="E40" s="24"/>
      <c r="F40" s="24"/>
      <c r="G40" s="10"/>
      <c r="H40" s="11"/>
      <c r="I40" s="11"/>
      <c r="J40" s="30" t="str">
        <f t="shared" si="0"/>
        <v/>
      </c>
      <c r="K40" s="11"/>
      <c r="L40" s="12" t="str">
        <f t="shared" si="1"/>
        <v/>
      </c>
    </row>
    <row r="41" spans="1:13" ht="17.100000000000001" customHeight="1" x14ac:dyDescent="0.15">
      <c r="A41" s="98">
        <v>45774</v>
      </c>
      <c r="B41" s="99"/>
      <c r="C41" s="35" t="str">
        <f t="shared" si="2"/>
        <v>日</v>
      </c>
      <c r="D41" s="24"/>
      <c r="E41" s="24"/>
      <c r="F41" s="24"/>
      <c r="G41" s="10"/>
      <c r="H41" s="11"/>
      <c r="I41" s="11"/>
      <c r="J41" s="30" t="str">
        <f t="shared" si="0"/>
        <v/>
      </c>
      <c r="K41" s="11"/>
      <c r="L41" s="12" t="str">
        <f t="shared" si="1"/>
        <v/>
      </c>
    </row>
    <row r="42" spans="1:13" ht="17.100000000000001" customHeight="1" x14ac:dyDescent="0.15">
      <c r="A42" s="98">
        <v>45775</v>
      </c>
      <c r="B42" s="99"/>
      <c r="C42" s="35" t="str">
        <f t="shared" si="2"/>
        <v>月</v>
      </c>
      <c r="D42" s="24" t="s">
        <v>37</v>
      </c>
      <c r="E42" s="24"/>
      <c r="F42" s="24"/>
      <c r="G42" s="10"/>
      <c r="H42" s="11"/>
      <c r="I42" s="11"/>
      <c r="J42" s="30" t="str">
        <f t="shared" si="0"/>
        <v/>
      </c>
      <c r="K42" s="11"/>
      <c r="L42" s="12" t="str">
        <f t="shared" si="1"/>
        <v/>
      </c>
    </row>
    <row r="43" spans="1:13" ht="17.100000000000001" customHeight="1" x14ac:dyDescent="0.15">
      <c r="A43" s="98">
        <v>45776</v>
      </c>
      <c r="B43" s="99"/>
      <c r="C43" s="35" t="str">
        <f t="shared" si="2"/>
        <v>火</v>
      </c>
      <c r="D43" s="24"/>
      <c r="E43" s="24"/>
      <c r="F43" s="24"/>
      <c r="G43" s="10"/>
      <c r="H43" s="11"/>
      <c r="I43" s="11"/>
      <c r="J43" s="30" t="str">
        <f t="shared" si="0"/>
        <v/>
      </c>
      <c r="K43" s="11"/>
      <c r="L43" s="12" t="str">
        <f t="shared" si="1"/>
        <v/>
      </c>
    </row>
    <row r="44" spans="1:13" ht="17.100000000000001" customHeight="1" x14ac:dyDescent="0.15">
      <c r="A44" s="98">
        <v>45777</v>
      </c>
      <c r="B44" s="99"/>
      <c r="C44" s="35" t="str">
        <f t="shared" si="2"/>
        <v>水</v>
      </c>
      <c r="D44" s="24" t="s">
        <v>42</v>
      </c>
      <c r="E44" s="24"/>
      <c r="F44" s="24"/>
      <c r="G44" s="10">
        <v>0.375</v>
      </c>
      <c r="H44" s="11">
        <v>0.75</v>
      </c>
      <c r="I44" s="11">
        <v>4.1666666666666664E-2</v>
      </c>
      <c r="J44" s="30">
        <f t="shared" si="0"/>
        <v>0.33333333333333331</v>
      </c>
      <c r="K44" s="11">
        <v>4.1666666666666664E-2</v>
      </c>
      <c r="L44" s="12">
        <f t="shared" si="1"/>
        <v>0.29166666666666663</v>
      </c>
    </row>
    <row r="45" spans="1:13" ht="17.100000000000001" customHeight="1" thickBot="1" x14ac:dyDescent="0.2">
      <c r="A45" s="98"/>
      <c r="B45" s="99"/>
      <c r="C45" s="36" t="str">
        <f t="shared" si="2"/>
        <v/>
      </c>
      <c r="D45" s="25"/>
      <c r="E45" s="25"/>
      <c r="F45" s="25"/>
      <c r="G45" s="13"/>
      <c r="H45" s="14"/>
      <c r="I45" s="14"/>
      <c r="J45" s="31" t="str">
        <f t="shared" si="0"/>
        <v/>
      </c>
      <c r="K45" s="14"/>
      <c r="L45" s="15" t="str">
        <f t="shared" si="1"/>
        <v/>
      </c>
    </row>
    <row r="46" spans="1:13" ht="20.25" customHeight="1" thickTop="1" x14ac:dyDescent="0.15">
      <c r="A46" s="59" t="s">
        <v>7</v>
      </c>
      <c r="B46" s="60"/>
      <c r="C46" s="60"/>
      <c r="D46" s="60"/>
      <c r="E46" s="60"/>
      <c r="F46" s="60"/>
      <c r="G46" s="60"/>
      <c r="H46" s="60"/>
      <c r="I46" s="61"/>
      <c r="J46" s="32">
        <f>SUM(J15:J45)/"01:00:00"</f>
        <v>153.06666666666663</v>
      </c>
      <c r="K46" s="58"/>
      <c r="L46" s="16">
        <f>SUM(L15:L45)/"01:00:00"</f>
        <v>118.89999999999998</v>
      </c>
      <c r="M46" s="28" t="s">
        <v>36</v>
      </c>
    </row>
    <row r="47" spans="1:13" ht="20.25" customHeight="1" x14ac:dyDescent="0.15">
      <c r="A47" s="62" t="s">
        <v>25</v>
      </c>
      <c r="B47" s="62"/>
      <c r="C47" s="62"/>
      <c r="D47" s="62"/>
      <c r="E47" s="62"/>
      <c r="F47" s="62"/>
      <c r="G47" s="62"/>
      <c r="H47" s="62"/>
      <c r="I47" s="63"/>
      <c r="J47" s="33">
        <f>SUM(J15:J45)</f>
        <v>6.3777777777777764</v>
      </c>
      <c r="K47" s="57"/>
      <c r="L47" s="27">
        <f>SUM(L15:L45)</f>
        <v>4.9541666666666657</v>
      </c>
    </row>
    <row r="48" spans="1:13" ht="15" customHeight="1" x14ac:dyDescent="0.15">
      <c r="A48" s="65" t="s">
        <v>13</v>
      </c>
      <c r="B48" s="65"/>
      <c r="C48" s="65"/>
      <c r="D48" s="65"/>
      <c r="E48" s="65"/>
      <c r="F48" s="65"/>
      <c r="G48" s="65"/>
      <c r="H48" s="65"/>
      <c r="I48" s="65"/>
      <c r="J48" s="65"/>
      <c r="K48" s="65"/>
      <c r="L48" s="65"/>
    </row>
    <row r="49" spans="1:12" ht="18" customHeight="1" x14ac:dyDescent="0.15">
      <c r="A49" s="66" t="s">
        <v>14</v>
      </c>
      <c r="B49" s="66"/>
      <c r="C49" s="66"/>
      <c r="D49" s="66"/>
      <c r="E49" s="66"/>
      <c r="F49" s="66"/>
      <c r="G49" s="66"/>
      <c r="H49" s="66"/>
      <c r="I49" s="66"/>
      <c r="J49" s="66"/>
      <c r="K49" s="66"/>
      <c r="L49" s="66"/>
    </row>
    <row r="50" spans="1:12" ht="29.25" customHeight="1" x14ac:dyDescent="0.15">
      <c r="A50" s="64" t="s">
        <v>15</v>
      </c>
      <c r="B50" s="67"/>
      <c r="C50" s="67"/>
      <c r="D50" s="67"/>
      <c r="E50" s="67"/>
      <c r="F50" s="67"/>
      <c r="G50" s="67"/>
      <c r="H50" s="67"/>
      <c r="I50" s="67"/>
      <c r="J50" s="67"/>
      <c r="K50" s="67"/>
      <c r="L50" s="67"/>
    </row>
    <row r="51" spans="1:12" x14ac:dyDescent="0.15">
      <c r="A51" s="64" t="s">
        <v>16</v>
      </c>
      <c r="B51" s="64"/>
      <c r="C51" s="64"/>
      <c r="D51" s="64"/>
      <c r="E51" s="64"/>
      <c r="F51" s="64"/>
      <c r="G51" s="64"/>
      <c r="H51" s="64"/>
      <c r="I51" s="64"/>
      <c r="J51" s="64"/>
      <c r="K51" s="64"/>
      <c r="L51" s="64"/>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35" priority="4" stopIfTrue="1" operator="equal">
      <formula>7</formula>
    </cfRule>
    <cfRule type="containsText" dxfId="34" priority="5" stopIfTrue="1" operator="containsText" text="1">
      <formula>NOT(ISERROR(SEARCH("1",C15)))</formula>
    </cfRule>
  </conditionalFormatting>
  <conditionalFormatting sqref="G15:L15">
    <cfRule type="expression" dxfId="33" priority="48" stopIfTrue="1">
      <formula>$B15=7</formula>
    </cfRule>
    <cfRule type="expression" dxfId="32" priority="49" stopIfTrue="1">
      <formula>OR($B15="祝",$B15="振",$M15="休日")</formula>
    </cfRule>
    <cfRule type="expression" dxfId="31" priority="50" stopIfTrue="1">
      <formula>$B15=1</formula>
    </cfRule>
  </conditionalFormatting>
  <conditionalFormatting sqref="G16:L45">
    <cfRule type="expression" dxfId="30" priority="51" stopIfTrue="1">
      <formula>$A16=7</formula>
    </cfRule>
    <cfRule type="expression" dxfId="29" priority="52" stopIfTrue="1">
      <formula>OR($A16="祝",$A16="振",$M16="休日")</formula>
    </cfRule>
    <cfRule type="expression" dxfId="28" priority="53" stopIfTrue="1">
      <formula>$A16=1</formula>
    </cfRule>
  </conditionalFormatting>
  <dataValidations count="2">
    <dataValidation type="time" allowBlank="1" showInputMessage="1" showErrorMessage="1" errorTitle="時刻を入力してください。" error="0:00から23:59までの時刻が入力できます。" sqref="K15:K45" xr:uid="{00859E46-4599-48D2-9496-CF24FEB40F77}">
      <formula1>0</formula1>
      <formula2>0.999988425925926</formula2>
    </dataValidation>
    <dataValidation type="time" operator="greaterThan" allowBlank="1" showInputMessage="1" showErrorMessage="1" errorTitle="時刻を入力してください。" error="0:01以上の時刻を入力してください。" sqref="G15:J45" xr:uid="{13976430-7F3E-4C08-8390-BCC4FD8CF1EE}">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F1FD0-60A7-4ABB-864F-E5C9AB51657E}">
  <sheetPr>
    <pageSetUpPr fitToPage="1"/>
  </sheetPr>
  <dimension ref="A1:M52"/>
  <sheetViews>
    <sheetView view="pageBreakPreview" topLeftCell="A4"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6" t="s">
        <v>21</v>
      </c>
      <c r="B1" s="66"/>
      <c r="C1" s="66"/>
    </row>
    <row r="2" spans="1:13" x14ac:dyDescent="0.15">
      <c r="A2" s="21"/>
      <c r="K2" s="5" t="s">
        <v>19</v>
      </c>
      <c r="L2" s="4"/>
    </row>
    <row r="3" spans="1:13" ht="19.5" customHeight="1" x14ac:dyDescent="0.15">
      <c r="A3" s="68" t="s">
        <v>12</v>
      </c>
      <c r="B3" s="68"/>
      <c r="C3" s="68"/>
      <c r="D3" s="68"/>
      <c r="E3" s="68"/>
      <c r="F3" s="68"/>
      <c r="G3" s="68"/>
      <c r="H3" s="68"/>
      <c r="I3" s="68"/>
      <c r="J3" s="68"/>
      <c r="K3" s="68"/>
      <c r="L3" s="68"/>
      <c r="M3" s="28" t="s">
        <v>27</v>
      </c>
    </row>
    <row r="4" spans="1:13" x14ac:dyDescent="0.15">
      <c r="B4" s="53"/>
      <c r="F4" s="4"/>
      <c r="G4" s="5" t="s">
        <v>22</v>
      </c>
      <c r="H4" s="4" t="s">
        <v>8</v>
      </c>
      <c r="I4" s="4"/>
      <c r="J4" s="5" t="s">
        <v>23</v>
      </c>
      <c r="K4" s="4" t="s">
        <v>9</v>
      </c>
    </row>
    <row r="5" spans="1:13" x14ac:dyDescent="0.15">
      <c r="B5" s="53"/>
      <c r="F5" s="102"/>
      <c r="G5" s="102"/>
      <c r="H5" s="54" t="s">
        <v>69</v>
      </c>
      <c r="I5" s="103"/>
      <c r="J5" s="104"/>
      <c r="K5" s="102"/>
    </row>
    <row r="6" spans="1:13" ht="18" customHeight="1" x14ac:dyDescent="0.15">
      <c r="A6" s="100" t="s">
        <v>17</v>
      </c>
      <c r="B6" s="100"/>
      <c r="C6" s="100"/>
      <c r="D6" s="71"/>
      <c r="E6" s="71"/>
      <c r="F6" s="71"/>
      <c r="G6" s="71"/>
      <c r="H6" s="71"/>
      <c r="I6" s="71"/>
      <c r="J6" s="71"/>
      <c r="K6" s="71"/>
      <c r="L6" s="70"/>
    </row>
    <row r="7" spans="1:13" ht="18" customHeight="1" x14ac:dyDescent="0.15">
      <c r="A7" s="100" t="s">
        <v>66</v>
      </c>
      <c r="B7" s="100"/>
      <c r="C7" s="100"/>
      <c r="D7" s="72"/>
      <c r="E7" s="72"/>
      <c r="F7" s="55"/>
      <c r="G7" s="55"/>
      <c r="H7" s="55"/>
      <c r="I7" s="55"/>
      <c r="J7" s="55"/>
      <c r="K7" s="55"/>
      <c r="L7" s="56"/>
    </row>
    <row r="8" spans="1:13" ht="18" customHeight="1" x14ac:dyDescent="0.15">
      <c r="A8" s="100" t="s">
        <v>18</v>
      </c>
      <c r="B8" s="100"/>
      <c r="C8" s="100"/>
      <c r="D8" s="69"/>
      <c r="E8" s="71"/>
      <c r="F8" s="71"/>
      <c r="G8" s="71"/>
      <c r="H8" s="71"/>
      <c r="I8" s="71"/>
      <c r="J8" s="71"/>
      <c r="K8" s="71"/>
      <c r="L8" s="70"/>
    </row>
    <row r="9" spans="1:13" ht="18" customHeight="1" x14ac:dyDescent="0.15">
      <c r="A9" s="100" t="s">
        <v>67</v>
      </c>
      <c r="B9" s="100"/>
      <c r="C9" s="100"/>
      <c r="D9" s="73" t="s">
        <v>20</v>
      </c>
      <c r="E9" s="74"/>
      <c r="F9" s="74"/>
      <c r="G9" s="74"/>
      <c r="H9" s="74"/>
      <c r="I9" s="74"/>
      <c r="J9" s="74"/>
      <c r="K9" s="74"/>
      <c r="L9" s="75"/>
    </row>
    <row r="10" spans="1:13" ht="18" customHeight="1" x14ac:dyDescent="0.15">
      <c r="A10" s="100" t="s">
        <v>0</v>
      </c>
      <c r="B10" s="100"/>
      <c r="C10" s="100"/>
      <c r="D10" s="69"/>
      <c r="E10" s="70"/>
      <c r="F10" s="52" t="s">
        <v>10</v>
      </c>
      <c r="G10" s="69"/>
      <c r="H10" s="71"/>
      <c r="I10" s="71"/>
      <c r="J10" s="71"/>
      <c r="K10" s="71"/>
      <c r="L10" s="70"/>
    </row>
    <row r="11" spans="1:13" ht="18" customHeight="1" x14ac:dyDescent="0.15">
      <c r="A11" s="100" t="s">
        <v>1</v>
      </c>
      <c r="B11" s="100"/>
      <c r="C11" s="100"/>
      <c r="D11" s="69"/>
      <c r="E11" s="70"/>
      <c r="F11" s="52" t="s">
        <v>11</v>
      </c>
      <c r="G11" s="69"/>
      <c r="H11" s="71"/>
      <c r="I11" s="71"/>
      <c r="J11" s="71"/>
      <c r="K11" s="71"/>
      <c r="L11" s="70"/>
    </row>
    <row r="12" spans="1:13" ht="9" customHeight="1" thickBot="1" x14ac:dyDescent="0.2"/>
    <row r="13" spans="1:13" ht="36.75" customHeight="1" thickTop="1" x14ac:dyDescent="0.15">
      <c r="A13" s="101" t="s">
        <v>68</v>
      </c>
      <c r="B13" s="87"/>
      <c r="C13" s="84" t="s">
        <v>2</v>
      </c>
      <c r="D13" s="86" t="s">
        <v>3</v>
      </c>
      <c r="E13" s="90"/>
      <c r="F13" s="91"/>
      <c r="G13" s="82" t="s">
        <v>24</v>
      </c>
      <c r="H13" s="83"/>
      <c r="I13" s="94" t="s">
        <v>33</v>
      </c>
      <c r="J13" s="80" t="s">
        <v>6</v>
      </c>
      <c r="K13" s="76" t="s">
        <v>34</v>
      </c>
      <c r="L13" s="78" t="s">
        <v>35</v>
      </c>
      <c r="M13" s="28" t="s">
        <v>26</v>
      </c>
    </row>
    <row r="14" spans="1:13" ht="22.5" customHeight="1" x14ac:dyDescent="0.15">
      <c r="A14" s="88"/>
      <c r="B14" s="89"/>
      <c r="C14" s="85"/>
      <c r="D14" s="88"/>
      <c r="E14" s="92"/>
      <c r="F14" s="93"/>
      <c r="G14" s="6" t="s">
        <v>5</v>
      </c>
      <c r="H14" s="1" t="s">
        <v>4</v>
      </c>
      <c r="I14" s="95"/>
      <c r="J14" s="81"/>
      <c r="K14" s="77"/>
      <c r="L14" s="79"/>
      <c r="M14" s="28" t="s">
        <v>28</v>
      </c>
    </row>
    <row r="15" spans="1:13" ht="17.100000000000001" customHeight="1" x14ac:dyDescent="0.15">
      <c r="A15" s="96">
        <v>45758</v>
      </c>
      <c r="B15" s="97"/>
      <c r="C15" s="34" t="str">
        <f>IFERROR(IF($A15="","",TEXT($A15,"aaa")),"")</f>
        <v>金</v>
      </c>
      <c r="D15" s="24" t="s">
        <v>37</v>
      </c>
      <c r="E15" s="24"/>
      <c r="F15" s="26"/>
      <c r="G15" s="10"/>
      <c r="H15" s="11"/>
      <c r="I15" s="11"/>
      <c r="J15" s="29" t="str">
        <f t="shared" ref="J15:J45" si="0">IF((H15-G15)-I15=0,"",(H15-G15-I15))</f>
        <v/>
      </c>
      <c r="K15" s="11"/>
      <c r="L15" s="9" t="str">
        <f t="shared" ref="L15:L45" si="1">IF((H15-G15)-I15-K15=0,"",(H15-G15)-I15-K15)</f>
        <v/>
      </c>
      <c r="M15" s="28" t="s">
        <v>29</v>
      </c>
    </row>
    <row r="16" spans="1:13" ht="17.100000000000001" customHeight="1" x14ac:dyDescent="0.15">
      <c r="A16" s="96">
        <v>45759</v>
      </c>
      <c r="B16" s="97"/>
      <c r="C16" s="35" t="str">
        <f t="shared" ref="C16:C45" si="2">IFERROR(IF($A16="","",TEXT($A16,"aaa")),"")</f>
        <v>土</v>
      </c>
      <c r="D16" s="24"/>
      <c r="E16" s="24"/>
      <c r="F16" s="24"/>
      <c r="G16" s="10"/>
      <c r="H16" s="11"/>
      <c r="I16" s="11"/>
      <c r="J16" s="30" t="str">
        <f t="shared" si="0"/>
        <v/>
      </c>
      <c r="K16" s="11"/>
      <c r="L16" s="12" t="str">
        <f t="shared" si="1"/>
        <v/>
      </c>
      <c r="M16" s="28" t="s">
        <v>30</v>
      </c>
    </row>
    <row r="17" spans="1:13" ht="17.100000000000001" customHeight="1" x14ac:dyDescent="0.15">
      <c r="A17" s="96">
        <v>45760</v>
      </c>
      <c r="B17" s="97"/>
      <c r="C17" s="35" t="str">
        <f t="shared" si="2"/>
        <v>日</v>
      </c>
      <c r="D17" s="24"/>
      <c r="E17" s="24"/>
      <c r="F17" s="24"/>
      <c r="G17" s="10"/>
      <c r="H17" s="11"/>
      <c r="I17" s="11"/>
      <c r="J17" s="30" t="str">
        <f t="shared" si="0"/>
        <v/>
      </c>
      <c r="K17" s="11"/>
      <c r="L17" s="12" t="str">
        <f t="shared" si="1"/>
        <v/>
      </c>
      <c r="M17" s="28" t="s">
        <v>31</v>
      </c>
    </row>
    <row r="18" spans="1:13" ht="17.100000000000001" customHeight="1" x14ac:dyDescent="0.15">
      <c r="A18" s="96">
        <v>45761</v>
      </c>
      <c r="B18" s="97"/>
      <c r="C18" s="35" t="str">
        <f t="shared" si="2"/>
        <v>月</v>
      </c>
      <c r="D18" s="24" t="s">
        <v>50</v>
      </c>
      <c r="E18" s="24"/>
      <c r="F18" s="24"/>
      <c r="G18" s="10">
        <v>0.375</v>
      </c>
      <c r="H18" s="11">
        <v>0.79861111111111116</v>
      </c>
      <c r="I18" s="11">
        <v>4.1666666666666664E-2</v>
      </c>
      <c r="J18" s="30">
        <f t="shared" si="0"/>
        <v>0.38194444444444448</v>
      </c>
      <c r="K18" s="11">
        <v>9.0277777777777776E-2</v>
      </c>
      <c r="L18" s="12">
        <f t="shared" si="1"/>
        <v>0.29166666666666669</v>
      </c>
      <c r="M18" s="2" t="s">
        <v>32</v>
      </c>
    </row>
    <row r="19" spans="1:13" ht="17.100000000000001" customHeight="1" x14ac:dyDescent="0.15">
      <c r="A19" s="96">
        <v>45762</v>
      </c>
      <c r="B19" s="97"/>
      <c r="C19" s="35" t="str">
        <f t="shared" si="2"/>
        <v>火</v>
      </c>
      <c r="D19" s="24" t="s">
        <v>48</v>
      </c>
      <c r="E19" s="24"/>
      <c r="F19" s="24"/>
      <c r="G19" s="10">
        <v>0.375</v>
      </c>
      <c r="H19" s="11">
        <v>0.79166666666666663</v>
      </c>
      <c r="I19" s="11">
        <v>4.1666666666666664E-2</v>
      </c>
      <c r="J19" s="30">
        <f t="shared" si="0"/>
        <v>0.37499999999999994</v>
      </c>
      <c r="K19" s="11">
        <v>0</v>
      </c>
      <c r="L19" s="12">
        <f t="shared" si="1"/>
        <v>0.37499999999999994</v>
      </c>
    </row>
    <row r="20" spans="1:13" ht="17.100000000000001" customHeight="1" x14ac:dyDescent="0.15">
      <c r="A20" s="96">
        <v>45763</v>
      </c>
      <c r="B20" s="97"/>
      <c r="C20" s="35" t="str">
        <f t="shared" si="2"/>
        <v>水</v>
      </c>
      <c r="D20" s="24" t="s">
        <v>49</v>
      </c>
      <c r="E20" s="24"/>
      <c r="F20" s="24"/>
      <c r="G20" s="10">
        <v>0.375</v>
      </c>
      <c r="H20" s="11">
        <v>0.76041666666666663</v>
      </c>
      <c r="I20" s="11">
        <v>4.1666666666666664E-2</v>
      </c>
      <c r="J20" s="30">
        <f t="shared" si="0"/>
        <v>0.34374999999999994</v>
      </c>
      <c r="K20" s="11">
        <v>0</v>
      </c>
      <c r="L20" s="12">
        <f t="shared" si="1"/>
        <v>0.34374999999999994</v>
      </c>
    </row>
    <row r="21" spans="1:13" ht="17.100000000000001" customHeight="1" x14ac:dyDescent="0.15">
      <c r="A21" s="96">
        <v>45764</v>
      </c>
      <c r="B21" s="97"/>
      <c r="C21" s="35" t="str">
        <f t="shared" si="2"/>
        <v>木</v>
      </c>
      <c r="D21" s="24" t="s">
        <v>47</v>
      </c>
      <c r="E21" s="24"/>
      <c r="F21" s="24"/>
      <c r="G21" s="10">
        <v>0.375</v>
      </c>
      <c r="H21" s="11">
        <v>0.76736111111111116</v>
      </c>
      <c r="I21" s="11">
        <v>4.1666666666666664E-2</v>
      </c>
      <c r="J21" s="30">
        <f t="shared" si="0"/>
        <v>0.35069444444444448</v>
      </c>
      <c r="K21" s="11">
        <v>0.22916666666666666</v>
      </c>
      <c r="L21" s="12">
        <f t="shared" si="1"/>
        <v>0.12152777777777782</v>
      </c>
    </row>
    <row r="22" spans="1:13" ht="17.100000000000001" customHeight="1" x14ac:dyDescent="0.15">
      <c r="A22" s="96">
        <v>45765</v>
      </c>
      <c r="B22" s="97"/>
      <c r="C22" s="35" t="str">
        <f t="shared" si="2"/>
        <v>金</v>
      </c>
      <c r="D22" s="24" t="s">
        <v>46</v>
      </c>
      <c r="E22" s="24"/>
      <c r="F22" s="24"/>
      <c r="G22" s="10">
        <v>0.375</v>
      </c>
      <c r="H22" s="11">
        <v>0.75</v>
      </c>
      <c r="I22" s="11">
        <v>4.1666666666666664E-2</v>
      </c>
      <c r="J22" s="30">
        <f t="shared" si="0"/>
        <v>0.33333333333333331</v>
      </c>
      <c r="K22" s="11">
        <v>0.16666666666666666</v>
      </c>
      <c r="L22" s="12">
        <f t="shared" si="1"/>
        <v>0.16666666666666666</v>
      </c>
    </row>
    <row r="23" spans="1:13" ht="17.100000000000001" customHeight="1" x14ac:dyDescent="0.15">
      <c r="A23" s="96">
        <v>45766</v>
      </c>
      <c r="B23" s="97"/>
      <c r="C23" s="35" t="str">
        <f t="shared" si="2"/>
        <v>土</v>
      </c>
      <c r="D23" s="24"/>
      <c r="E23" s="24"/>
      <c r="F23" s="24"/>
      <c r="G23" s="10"/>
      <c r="H23" s="11"/>
      <c r="I23" s="11"/>
      <c r="J23" s="30" t="str">
        <f t="shared" si="0"/>
        <v/>
      </c>
      <c r="K23" s="11"/>
      <c r="L23" s="12" t="str">
        <f t="shared" si="1"/>
        <v/>
      </c>
    </row>
    <row r="24" spans="1:13" ht="17.100000000000001" customHeight="1" x14ac:dyDescent="0.15">
      <c r="A24" s="96">
        <v>45767</v>
      </c>
      <c r="B24" s="97"/>
      <c r="C24" s="35" t="str">
        <f t="shared" si="2"/>
        <v>日</v>
      </c>
      <c r="D24" s="24"/>
      <c r="E24" s="24"/>
      <c r="F24" s="24"/>
      <c r="G24" s="10"/>
      <c r="H24" s="11"/>
      <c r="I24" s="11"/>
      <c r="J24" s="30" t="str">
        <f t="shared" si="0"/>
        <v/>
      </c>
      <c r="K24" s="11"/>
      <c r="L24" s="12" t="str">
        <f t="shared" si="1"/>
        <v/>
      </c>
    </row>
    <row r="25" spans="1:13" ht="17.100000000000001" customHeight="1" x14ac:dyDescent="0.15">
      <c r="A25" s="96">
        <v>45768</v>
      </c>
      <c r="B25" s="97"/>
      <c r="C25" s="35" t="str">
        <f t="shared" si="2"/>
        <v>月</v>
      </c>
      <c r="D25" s="24" t="s">
        <v>41</v>
      </c>
      <c r="E25" s="24"/>
      <c r="F25" s="24"/>
      <c r="G25" s="10">
        <v>0.375</v>
      </c>
      <c r="H25" s="11">
        <v>0.76388888888888884</v>
      </c>
      <c r="I25" s="11">
        <v>4.1666666666666664E-2</v>
      </c>
      <c r="J25" s="30">
        <f t="shared" si="0"/>
        <v>0.34722222222222215</v>
      </c>
      <c r="K25" s="11">
        <v>0</v>
      </c>
      <c r="L25" s="12">
        <f t="shared" si="1"/>
        <v>0.34722222222222215</v>
      </c>
    </row>
    <row r="26" spans="1:13" ht="17.100000000000001" customHeight="1" x14ac:dyDescent="0.15">
      <c r="A26" s="96">
        <v>45769</v>
      </c>
      <c r="B26" s="97"/>
      <c r="C26" s="35" t="str">
        <f t="shared" si="2"/>
        <v>火</v>
      </c>
      <c r="D26" s="24" t="s">
        <v>39</v>
      </c>
      <c r="E26" s="24"/>
      <c r="F26" s="24"/>
      <c r="G26" s="10">
        <v>0.38541666666666669</v>
      </c>
      <c r="H26" s="11">
        <v>0.52083333333333337</v>
      </c>
      <c r="I26" s="11">
        <v>4.1666666666666664E-2</v>
      </c>
      <c r="J26" s="30">
        <f t="shared" si="0"/>
        <v>9.3750000000000028E-2</v>
      </c>
      <c r="K26" s="11">
        <v>0</v>
      </c>
      <c r="L26" s="12">
        <f t="shared" si="1"/>
        <v>9.3750000000000028E-2</v>
      </c>
    </row>
    <row r="27" spans="1:13" ht="17.100000000000001" customHeight="1" x14ac:dyDescent="0.15">
      <c r="A27" s="96">
        <v>45770</v>
      </c>
      <c r="B27" s="97"/>
      <c r="C27" s="35" t="str">
        <f t="shared" si="2"/>
        <v>水</v>
      </c>
      <c r="D27" s="24" t="s">
        <v>40</v>
      </c>
      <c r="E27" s="24"/>
      <c r="F27" s="24"/>
      <c r="G27" s="10">
        <v>0.375</v>
      </c>
      <c r="H27" s="11">
        <v>0.75</v>
      </c>
      <c r="I27" s="11">
        <v>4.1666666666666664E-2</v>
      </c>
      <c r="J27" s="30">
        <f t="shared" si="0"/>
        <v>0.33333333333333331</v>
      </c>
      <c r="K27" s="11">
        <v>8.3333333333333329E-2</v>
      </c>
      <c r="L27" s="12">
        <f t="shared" si="1"/>
        <v>0.25</v>
      </c>
    </row>
    <row r="28" spans="1:13" ht="17.100000000000001" customHeight="1" x14ac:dyDescent="0.15">
      <c r="A28" s="96">
        <v>45771</v>
      </c>
      <c r="B28" s="97"/>
      <c r="C28" s="35" t="str">
        <f t="shared" si="2"/>
        <v>木</v>
      </c>
      <c r="D28" s="24" t="s">
        <v>38</v>
      </c>
      <c r="E28" s="24"/>
      <c r="F28" s="24"/>
      <c r="G28" s="10">
        <v>0.375</v>
      </c>
      <c r="H28" s="11">
        <v>0.75</v>
      </c>
      <c r="I28" s="11">
        <v>4.1666666666666664E-2</v>
      </c>
      <c r="J28" s="30">
        <f t="shared" si="0"/>
        <v>0.33333333333333331</v>
      </c>
      <c r="K28" s="11">
        <v>0</v>
      </c>
      <c r="L28" s="12">
        <f t="shared" si="1"/>
        <v>0.33333333333333331</v>
      </c>
    </row>
    <row r="29" spans="1:13" ht="17.100000000000001" customHeight="1" x14ac:dyDescent="0.15">
      <c r="A29" s="96">
        <v>45772</v>
      </c>
      <c r="B29" s="97"/>
      <c r="C29" s="35" t="str">
        <f t="shared" si="2"/>
        <v>金</v>
      </c>
      <c r="D29" s="24" t="s">
        <v>38</v>
      </c>
      <c r="E29" s="24"/>
      <c r="F29" s="24"/>
      <c r="G29" s="10">
        <v>0.375</v>
      </c>
      <c r="H29" s="11">
        <v>0.75</v>
      </c>
      <c r="I29" s="11">
        <v>4.1666666666666664E-2</v>
      </c>
      <c r="J29" s="30">
        <f t="shared" si="0"/>
        <v>0.33333333333333331</v>
      </c>
      <c r="K29" s="11">
        <v>0</v>
      </c>
      <c r="L29" s="12">
        <f t="shared" si="1"/>
        <v>0.33333333333333331</v>
      </c>
    </row>
    <row r="30" spans="1:13" ht="17.100000000000001" customHeight="1" x14ac:dyDescent="0.15">
      <c r="A30" s="96">
        <v>45773</v>
      </c>
      <c r="B30" s="97"/>
      <c r="C30" s="35" t="str">
        <f t="shared" si="2"/>
        <v>土</v>
      </c>
      <c r="D30" s="24"/>
      <c r="E30" s="24"/>
      <c r="F30" s="24"/>
      <c r="G30" s="10"/>
      <c r="H30" s="11"/>
      <c r="I30" s="11"/>
      <c r="J30" s="30" t="str">
        <f t="shared" si="0"/>
        <v/>
      </c>
      <c r="K30" s="11"/>
      <c r="L30" s="12" t="str">
        <f t="shared" si="1"/>
        <v/>
      </c>
    </row>
    <row r="31" spans="1:13" ht="17.100000000000001" customHeight="1" x14ac:dyDescent="0.15">
      <c r="A31" s="96">
        <v>45774</v>
      </c>
      <c r="B31" s="97"/>
      <c r="C31" s="35" t="str">
        <f t="shared" si="2"/>
        <v>日</v>
      </c>
      <c r="D31" s="24"/>
      <c r="E31" s="24"/>
      <c r="F31" s="24"/>
      <c r="G31" s="10"/>
      <c r="H31" s="11"/>
      <c r="I31" s="11"/>
      <c r="J31" s="30" t="str">
        <f t="shared" si="0"/>
        <v/>
      </c>
      <c r="K31" s="11"/>
      <c r="L31" s="12" t="str">
        <f t="shared" si="1"/>
        <v/>
      </c>
    </row>
    <row r="32" spans="1:13" ht="17.100000000000001" customHeight="1" x14ac:dyDescent="0.15">
      <c r="A32" s="96">
        <v>45775</v>
      </c>
      <c r="B32" s="97"/>
      <c r="C32" s="35" t="str">
        <f t="shared" si="2"/>
        <v>月</v>
      </c>
      <c r="D32" s="24" t="s">
        <v>37</v>
      </c>
      <c r="E32" s="24"/>
      <c r="F32" s="24"/>
      <c r="G32" s="10"/>
      <c r="H32" s="11"/>
      <c r="I32" s="11"/>
      <c r="J32" s="30" t="str">
        <f t="shared" si="0"/>
        <v/>
      </c>
      <c r="K32" s="11"/>
      <c r="L32" s="12" t="str">
        <f t="shared" si="1"/>
        <v/>
      </c>
    </row>
    <row r="33" spans="1:13" ht="17.100000000000001" customHeight="1" x14ac:dyDescent="0.15">
      <c r="A33" s="96">
        <v>45776</v>
      </c>
      <c r="B33" s="97"/>
      <c r="C33" s="35" t="str">
        <f t="shared" si="2"/>
        <v>火</v>
      </c>
      <c r="D33" s="24"/>
      <c r="E33" s="24"/>
      <c r="F33" s="24"/>
      <c r="G33" s="10"/>
      <c r="H33" s="11"/>
      <c r="I33" s="11"/>
      <c r="J33" s="30" t="str">
        <f t="shared" si="0"/>
        <v/>
      </c>
      <c r="K33" s="11"/>
      <c r="L33" s="12" t="str">
        <f t="shared" si="1"/>
        <v/>
      </c>
    </row>
    <row r="34" spans="1:13" ht="17.100000000000001" customHeight="1" x14ac:dyDescent="0.15">
      <c r="A34" s="96">
        <v>45777</v>
      </c>
      <c r="B34" s="97"/>
      <c r="C34" s="35" t="str">
        <f t="shared" si="2"/>
        <v>水</v>
      </c>
      <c r="D34" s="24" t="s">
        <v>42</v>
      </c>
      <c r="E34" s="24"/>
      <c r="F34" s="24"/>
      <c r="G34" s="10">
        <v>0.375</v>
      </c>
      <c r="H34" s="11">
        <v>0.75</v>
      </c>
      <c r="I34" s="11">
        <v>4.1666666666666664E-2</v>
      </c>
      <c r="J34" s="30">
        <f t="shared" si="0"/>
        <v>0.33333333333333331</v>
      </c>
      <c r="K34" s="11">
        <v>4.1666666666666664E-2</v>
      </c>
      <c r="L34" s="12">
        <f t="shared" si="1"/>
        <v>0.29166666666666663</v>
      </c>
    </row>
    <row r="35" spans="1:13" ht="17.100000000000001" customHeight="1" x14ac:dyDescent="0.15">
      <c r="A35" s="96">
        <v>45778</v>
      </c>
      <c r="B35" s="97"/>
      <c r="C35" s="35" t="str">
        <f t="shared" si="2"/>
        <v>木</v>
      </c>
      <c r="D35" s="24" t="s">
        <v>52</v>
      </c>
      <c r="E35" s="24"/>
      <c r="F35" s="24"/>
      <c r="G35" s="10">
        <v>0.375</v>
      </c>
      <c r="H35" s="11">
        <v>0.79861111111111116</v>
      </c>
      <c r="I35" s="11">
        <v>4.1666666666666664E-2</v>
      </c>
      <c r="J35" s="30">
        <f t="shared" si="0"/>
        <v>0.38194444444444448</v>
      </c>
      <c r="K35" s="11">
        <v>0.16666666666666666</v>
      </c>
      <c r="L35" s="12">
        <f t="shared" si="1"/>
        <v>0.21527777777777782</v>
      </c>
    </row>
    <row r="36" spans="1:13" ht="17.100000000000001" customHeight="1" x14ac:dyDescent="0.15">
      <c r="A36" s="96">
        <v>45779</v>
      </c>
      <c r="B36" s="97"/>
      <c r="C36" s="35" t="str">
        <f t="shared" si="2"/>
        <v>金</v>
      </c>
      <c r="D36" s="24" t="s">
        <v>52</v>
      </c>
      <c r="E36" s="24"/>
      <c r="F36" s="24"/>
      <c r="G36" s="10">
        <v>0.375</v>
      </c>
      <c r="H36" s="11">
        <v>0.82430555555555562</v>
      </c>
      <c r="I36" s="11">
        <v>4.1666666666666664E-2</v>
      </c>
      <c r="J36" s="30">
        <f t="shared" si="0"/>
        <v>0.40763888888888894</v>
      </c>
      <c r="K36" s="11">
        <v>0.16666666666666666</v>
      </c>
      <c r="L36" s="12">
        <f t="shared" si="1"/>
        <v>0.24097222222222228</v>
      </c>
    </row>
    <row r="37" spans="1:13" ht="17.100000000000001" customHeight="1" x14ac:dyDescent="0.15">
      <c r="A37" s="96">
        <v>45780</v>
      </c>
      <c r="B37" s="97"/>
      <c r="C37" s="35" t="str">
        <f t="shared" si="2"/>
        <v>土</v>
      </c>
      <c r="D37" s="24"/>
      <c r="E37" s="24"/>
      <c r="F37" s="24"/>
      <c r="G37" s="10"/>
      <c r="H37" s="11"/>
      <c r="I37" s="11"/>
      <c r="J37" s="30" t="str">
        <f t="shared" si="0"/>
        <v/>
      </c>
      <c r="K37" s="11"/>
      <c r="L37" s="12" t="str">
        <f t="shared" si="1"/>
        <v/>
      </c>
    </row>
    <row r="38" spans="1:13" ht="17.100000000000001" customHeight="1" x14ac:dyDescent="0.15">
      <c r="A38" s="96">
        <v>45781</v>
      </c>
      <c r="B38" s="97"/>
      <c r="C38" s="35" t="str">
        <f t="shared" si="2"/>
        <v>日</v>
      </c>
      <c r="D38" s="24"/>
      <c r="E38" s="24"/>
      <c r="F38" s="24"/>
      <c r="G38" s="10"/>
      <c r="H38" s="11"/>
      <c r="I38" s="11"/>
      <c r="J38" s="30" t="str">
        <f t="shared" si="0"/>
        <v/>
      </c>
      <c r="K38" s="11"/>
      <c r="L38" s="12" t="str">
        <f t="shared" si="1"/>
        <v/>
      </c>
    </row>
    <row r="39" spans="1:13" ht="17.100000000000001" customHeight="1" x14ac:dyDescent="0.15">
      <c r="A39" s="96">
        <v>45782</v>
      </c>
      <c r="B39" s="97"/>
      <c r="C39" s="35" t="str">
        <f t="shared" si="2"/>
        <v>月</v>
      </c>
      <c r="D39" s="24"/>
      <c r="E39" s="24"/>
      <c r="F39" s="24"/>
      <c r="G39" s="10"/>
      <c r="H39" s="11"/>
      <c r="I39" s="11"/>
      <c r="J39" s="30" t="str">
        <f t="shared" si="0"/>
        <v/>
      </c>
      <c r="K39" s="11"/>
      <c r="L39" s="12" t="str">
        <f t="shared" si="1"/>
        <v/>
      </c>
    </row>
    <row r="40" spans="1:13" ht="17.100000000000001" customHeight="1" x14ac:dyDescent="0.15">
      <c r="A40" s="96">
        <v>45783</v>
      </c>
      <c r="B40" s="97"/>
      <c r="C40" s="35" t="str">
        <f t="shared" si="2"/>
        <v>火</v>
      </c>
      <c r="D40" s="24" t="s">
        <v>48</v>
      </c>
      <c r="E40" s="24"/>
      <c r="F40" s="24"/>
      <c r="G40" s="10">
        <v>0.375</v>
      </c>
      <c r="H40" s="11">
        <v>0.78194444444444444</v>
      </c>
      <c r="I40" s="11">
        <v>4.1666666666666664E-2</v>
      </c>
      <c r="J40" s="30">
        <f t="shared" si="0"/>
        <v>0.36527777777777776</v>
      </c>
      <c r="K40" s="11">
        <v>8.3333333333333329E-2</v>
      </c>
      <c r="L40" s="12">
        <f t="shared" si="1"/>
        <v>0.28194444444444444</v>
      </c>
    </row>
    <row r="41" spans="1:13" ht="17.100000000000001" customHeight="1" x14ac:dyDescent="0.15">
      <c r="A41" s="96">
        <v>45784</v>
      </c>
      <c r="B41" s="97"/>
      <c r="C41" s="35" t="str">
        <f t="shared" si="2"/>
        <v>水</v>
      </c>
      <c r="D41" s="24" t="s">
        <v>44</v>
      </c>
      <c r="E41" s="24"/>
      <c r="F41" s="24"/>
      <c r="G41" s="10">
        <v>0.375</v>
      </c>
      <c r="H41" s="11">
        <v>0.75347222222222221</v>
      </c>
      <c r="I41" s="11">
        <v>4.1666666666666664E-2</v>
      </c>
      <c r="J41" s="30">
        <f t="shared" si="0"/>
        <v>0.33680555555555552</v>
      </c>
      <c r="K41" s="11">
        <v>0.12847222222222224</v>
      </c>
      <c r="L41" s="12">
        <f t="shared" si="1"/>
        <v>0.20833333333333329</v>
      </c>
    </row>
    <row r="42" spans="1:13" ht="17.100000000000001" customHeight="1" x14ac:dyDescent="0.15">
      <c r="A42" s="96">
        <v>45785</v>
      </c>
      <c r="B42" s="97"/>
      <c r="C42" s="35" t="str">
        <f t="shared" si="2"/>
        <v>木</v>
      </c>
      <c r="D42" s="24" t="s">
        <v>53</v>
      </c>
      <c r="E42" s="24"/>
      <c r="F42" s="24"/>
      <c r="G42" s="10">
        <v>0.375</v>
      </c>
      <c r="H42" s="11">
        <v>0.8125</v>
      </c>
      <c r="I42" s="11">
        <v>4.1666666666666664E-2</v>
      </c>
      <c r="J42" s="30">
        <f t="shared" si="0"/>
        <v>0.39583333333333331</v>
      </c>
      <c r="K42" s="11">
        <v>0.10416666666666667</v>
      </c>
      <c r="L42" s="12">
        <f t="shared" si="1"/>
        <v>0.29166666666666663</v>
      </c>
    </row>
    <row r="43" spans="1:13" ht="17.100000000000001" customHeight="1" x14ac:dyDescent="0.15">
      <c r="A43" s="96">
        <v>45786</v>
      </c>
      <c r="B43" s="97"/>
      <c r="C43" s="35" t="str">
        <f t="shared" si="2"/>
        <v>金</v>
      </c>
      <c r="D43" s="24" t="s">
        <v>53</v>
      </c>
      <c r="E43" s="24"/>
      <c r="F43" s="24"/>
      <c r="G43" s="10">
        <v>0.375</v>
      </c>
      <c r="H43" s="11">
        <v>0.80902777777777779</v>
      </c>
      <c r="I43" s="11">
        <v>4.1666666666666664E-2</v>
      </c>
      <c r="J43" s="30">
        <f t="shared" si="0"/>
        <v>0.3923611111111111</v>
      </c>
      <c r="K43" s="11">
        <v>0.14583333333333334</v>
      </c>
      <c r="L43" s="12">
        <f t="shared" si="1"/>
        <v>0.24652777777777776</v>
      </c>
    </row>
    <row r="44" spans="1:13" ht="17.100000000000001" customHeight="1" x14ac:dyDescent="0.15">
      <c r="A44" s="96">
        <v>45787</v>
      </c>
      <c r="B44" s="97"/>
      <c r="C44" s="35" t="str">
        <f t="shared" si="2"/>
        <v>土</v>
      </c>
      <c r="D44" s="24"/>
      <c r="E44" s="24"/>
      <c r="F44" s="24"/>
      <c r="G44" s="10"/>
      <c r="H44" s="11"/>
      <c r="I44" s="11"/>
      <c r="J44" s="30" t="str">
        <f t="shared" si="0"/>
        <v/>
      </c>
      <c r="K44" s="11"/>
      <c r="L44" s="12" t="str">
        <f t="shared" si="1"/>
        <v/>
      </c>
    </row>
    <row r="45" spans="1:13" ht="17.100000000000001" customHeight="1" thickBot="1" x14ac:dyDescent="0.2">
      <c r="A45" s="96"/>
      <c r="B45" s="97"/>
      <c r="C45" s="36" t="str">
        <f t="shared" si="2"/>
        <v/>
      </c>
      <c r="D45" s="25"/>
      <c r="E45" s="25"/>
      <c r="F45" s="25"/>
      <c r="G45" s="13"/>
      <c r="H45" s="14"/>
      <c r="I45" s="14"/>
      <c r="J45" s="31" t="str">
        <f t="shared" si="0"/>
        <v/>
      </c>
      <c r="K45" s="14"/>
      <c r="L45" s="15" t="str">
        <f t="shared" si="1"/>
        <v/>
      </c>
    </row>
    <row r="46" spans="1:13" ht="20.25" customHeight="1" thickTop="1" x14ac:dyDescent="0.15">
      <c r="A46" s="59" t="s">
        <v>7</v>
      </c>
      <c r="B46" s="60"/>
      <c r="C46" s="60"/>
      <c r="D46" s="60"/>
      <c r="E46" s="60"/>
      <c r="F46" s="60"/>
      <c r="G46" s="60"/>
      <c r="H46" s="60"/>
      <c r="I46" s="61"/>
      <c r="J46" s="32">
        <f>SUM(J15:J45)/"01:00:00"</f>
        <v>140.13333333333333</v>
      </c>
      <c r="K46" s="58"/>
      <c r="L46" s="16">
        <f>SUM(L15:L45)/"01:00:00"</f>
        <v>106.38333333333333</v>
      </c>
      <c r="M46" s="28" t="s">
        <v>36</v>
      </c>
    </row>
    <row r="47" spans="1:13" ht="20.25" customHeight="1" x14ac:dyDescent="0.15">
      <c r="A47" s="62" t="s">
        <v>25</v>
      </c>
      <c r="B47" s="62"/>
      <c r="C47" s="62"/>
      <c r="D47" s="62"/>
      <c r="E47" s="62"/>
      <c r="F47" s="62"/>
      <c r="G47" s="62"/>
      <c r="H47" s="62"/>
      <c r="I47" s="63"/>
      <c r="J47" s="33">
        <f>SUM(J15:J45)</f>
        <v>5.8388888888888886</v>
      </c>
      <c r="K47" s="57"/>
      <c r="L47" s="27">
        <f>SUM(L15:L45)</f>
        <v>4.4326388888888886</v>
      </c>
    </row>
    <row r="48" spans="1:13" ht="15" customHeight="1" x14ac:dyDescent="0.15">
      <c r="A48" s="65" t="s">
        <v>13</v>
      </c>
      <c r="B48" s="65"/>
      <c r="C48" s="65"/>
      <c r="D48" s="65"/>
      <c r="E48" s="65"/>
      <c r="F48" s="65"/>
      <c r="G48" s="65"/>
      <c r="H48" s="65"/>
      <c r="I48" s="65"/>
      <c r="J48" s="65"/>
      <c r="K48" s="65"/>
      <c r="L48" s="65"/>
    </row>
    <row r="49" spans="1:12" ht="18" customHeight="1" x14ac:dyDescent="0.15">
      <c r="A49" s="66" t="s">
        <v>14</v>
      </c>
      <c r="B49" s="66"/>
      <c r="C49" s="66"/>
      <c r="D49" s="66"/>
      <c r="E49" s="66"/>
      <c r="F49" s="66"/>
      <c r="G49" s="66"/>
      <c r="H49" s="66"/>
      <c r="I49" s="66"/>
      <c r="J49" s="66"/>
      <c r="K49" s="66"/>
      <c r="L49" s="66"/>
    </row>
    <row r="50" spans="1:12" ht="29.25" customHeight="1" x14ac:dyDescent="0.15">
      <c r="A50" s="64" t="s">
        <v>15</v>
      </c>
      <c r="B50" s="67"/>
      <c r="C50" s="67"/>
      <c r="D50" s="67"/>
      <c r="E50" s="67"/>
      <c r="F50" s="67"/>
      <c r="G50" s="67"/>
      <c r="H50" s="67"/>
      <c r="I50" s="67"/>
      <c r="J50" s="67"/>
      <c r="K50" s="67"/>
      <c r="L50" s="67"/>
    </row>
    <row r="51" spans="1:12" x14ac:dyDescent="0.15">
      <c r="A51" s="64" t="s">
        <v>16</v>
      </c>
      <c r="B51" s="64"/>
      <c r="C51" s="64"/>
      <c r="D51" s="64"/>
      <c r="E51" s="64"/>
      <c r="F51" s="64"/>
      <c r="G51" s="64"/>
      <c r="H51" s="64"/>
      <c r="I51" s="64"/>
      <c r="J51" s="64"/>
      <c r="K51" s="64"/>
      <c r="L51" s="64"/>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27" priority="7" stopIfTrue="1" operator="equal">
      <formula>7</formula>
    </cfRule>
    <cfRule type="containsText" dxfId="26" priority="8" stopIfTrue="1" operator="containsText" text="1">
      <formula>NOT(ISERROR(SEARCH("1",C15)))</formula>
    </cfRule>
  </conditionalFormatting>
  <conditionalFormatting sqref="G15:I34 K15:K34 J16:J34 L16:L34 G35:L45">
    <cfRule type="expression" dxfId="25" priority="105" stopIfTrue="1">
      <formula>$A15=7</formula>
    </cfRule>
    <cfRule type="expression" dxfId="24" priority="106" stopIfTrue="1">
      <formula>OR($A15="祝",$A15="振",$M15="休日")</formula>
    </cfRule>
    <cfRule type="expression" dxfId="23" priority="107" stopIfTrue="1">
      <formula>$A15=1</formula>
    </cfRule>
  </conditionalFormatting>
  <conditionalFormatting sqref="J15 L15">
    <cfRule type="expression" dxfId="22" priority="120" stopIfTrue="1">
      <formula>$B15=7</formula>
    </cfRule>
    <cfRule type="expression" dxfId="21" priority="121" stopIfTrue="1">
      <formula>OR($B15="祝",$B15="振",$M15="休日")</formula>
    </cfRule>
    <cfRule type="expression" dxfId="20" priority="122" stopIfTrue="1">
      <formula>$B15=1</formula>
    </cfRule>
  </conditionalFormatting>
  <dataValidations count="2">
    <dataValidation type="time" allowBlank="1" showInputMessage="1" showErrorMessage="1" errorTitle="時刻を入力してください。" error="0:00から23:59までの時刻が入力できます。" sqref="K15:K45" xr:uid="{02017DB1-8FA5-4453-9FD0-99FFF5F6146A}">
      <formula1>0</formula1>
      <formula2>0.999988425925926</formula2>
    </dataValidation>
    <dataValidation type="time" operator="greaterThan" allowBlank="1" showInputMessage="1" showErrorMessage="1" errorTitle="時刻を入力してください。" error="0:01以上の時刻を入力してください。" sqref="G15:J45" xr:uid="{57D211F4-E902-4237-AF7F-ACE37B4BDFCB}">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4AF49-2C7E-49A9-9E60-565D7EF63FA8}">
  <sheetPr>
    <pageSetUpPr fitToPage="1"/>
  </sheetPr>
  <dimension ref="A1:M52"/>
  <sheetViews>
    <sheetView view="pageBreakPreview" topLeftCell="A8"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6" t="s">
        <v>21</v>
      </c>
      <c r="B1" s="66"/>
      <c r="C1" s="66"/>
    </row>
    <row r="2" spans="1:13" x14ac:dyDescent="0.15">
      <c r="A2" s="21"/>
      <c r="K2" s="5" t="s">
        <v>19</v>
      </c>
      <c r="L2" s="4"/>
    </row>
    <row r="3" spans="1:13" ht="19.5" customHeight="1" x14ac:dyDescent="0.15">
      <c r="A3" s="68" t="s">
        <v>12</v>
      </c>
      <c r="B3" s="68"/>
      <c r="C3" s="68"/>
      <c r="D3" s="68"/>
      <c r="E3" s="68"/>
      <c r="F3" s="68"/>
      <c r="G3" s="68"/>
      <c r="H3" s="68"/>
      <c r="I3" s="68"/>
      <c r="J3" s="68"/>
      <c r="K3" s="68"/>
      <c r="L3" s="68"/>
      <c r="M3" s="28" t="s">
        <v>27</v>
      </c>
    </row>
    <row r="4" spans="1:13" x14ac:dyDescent="0.15">
      <c r="B4" s="53"/>
      <c r="F4" s="4"/>
      <c r="G4" s="5" t="s">
        <v>22</v>
      </c>
      <c r="H4" s="4" t="s">
        <v>8</v>
      </c>
      <c r="I4" s="4"/>
      <c r="J4" s="5" t="s">
        <v>23</v>
      </c>
      <c r="K4" s="4" t="s">
        <v>9</v>
      </c>
    </row>
    <row r="5" spans="1:13" x14ac:dyDescent="0.15">
      <c r="B5" s="53"/>
      <c r="F5" s="102"/>
      <c r="G5" s="102"/>
      <c r="H5" s="54" t="s">
        <v>69</v>
      </c>
      <c r="I5" s="103"/>
      <c r="J5" s="104"/>
      <c r="K5" s="102"/>
    </row>
    <row r="6" spans="1:13" ht="18" customHeight="1" x14ac:dyDescent="0.15">
      <c r="A6" s="100" t="s">
        <v>17</v>
      </c>
      <c r="B6" s="100"/>
      <c r="C6" s="100"/>
      <c r="D6" s="71"/>
      <c r="E6" s="71"/>
      <c r="F6" s="71"/>
      <c r="G6" s="71"/>
      <c r="H6" s="71"/>
      <c r="I6" s="71"/>
      <c r="J6" s="71"/>
      <c r="K6" s="71"/>
      <c r="L6" s="70"/>
    </row>
    <row r="7" spans="1:13" ht="18" customHeight="1" x14ac:dyDescent="0.15">
      <c r="A7" s="100" t="s">
        <v>66</v>
      </c>
      <c r="B7" s="100"/>
      <c r="C7" s="100"/>
      <c r="D7" s="72"/>
      <c r="E7" s="72"/>
      <c r="F7" s="55"/>
      <c r="G7" s="55"/>
      <c r="H7" s="55"/>
      <c r="I7" s="55"/>
      <c r="J7" s="55"/>
      <c r="K7" s="55"/>
      <c r="L7" s="56"/>
    </row>
    <row r="8" spans="1:13" ht="18" customHeight="1" x14ac:dyDescent="0.15">
      <c r="A8" s="100" t="s">
        <v>18</v>
      </c>
      <c r="B8" s="100"/>
      <c r="C8" s="100"/>
      <c r="D8" s="69"/>
      <c r="E8" s="71"/>
      <c r="F8" s="71"/>
      <c r="G8" s="71"/>
      <c r="H8" s="71"/>
      <c r="I8" s="71"/>
      <c r="J8" s="71"/>
      <c r="K8" s="71"/>
      <c r="L8" s="70"/>
    </row>
    <row r="9" spans="1:13" ht="18" customHeight="1" x14ac:dyDescent="0.15">
      <c r="A9" s="100" t="s">
        <v>67</v>
      </c>
      <c r="B9" s="100"/>
      <c r="C9" s="100"/>
      <c r="D9" s="73" t="s">
        <v>20</v>
      </c>
      <c r="E9" s="74"/>
      <c r="F9" s="74"/>
      <c r="G9" s="74"/>
      <c r="H9" s="74"/>
      <c r="I9" s="74"/>
      <c r="J9" s="74"/>
      <c r="K9" s="74"/>
      <c r="L9" s="75"/>
    </row>
    <row r="10" spans="1:13" ht="18" customHeight="1" x14ac:dyDescent="0.15">
      <c r="A10" s="100" t="s">
        <v>0</v>
      </c>
      <c r="B10" s="100"/>
      <c r="C10" s="100"/>
      <c r="D10" s="69"/>
      <c r="E10" s="70"/>
      <c r="F10" s="52" t="s">
        <v>10</v>
      </c>
      <c r="G10" s="69"/>
      <c r="H10" s="71"/>
      <c r="I10" s="71"/>
      <c r="J10" s="71"/>
      <c r="K10" s="71"/>
      <c r="L10" s="70"/>
    </row>
    <row r="11" spans="1:13" ht="18" customHeight="1" x14ac:dyDescent="0.15">
      <c r="A11" s="100" t="s">
        <v>1</v>
      </c>
      <c r="B11" s="100"/>
      <c r="C11" s="100"/>
      <c r="D11" s="69"/>
      <c r="E11" s="70"/>
      <c r="F11" s="52" t="s">
        <v>11</v>
      </c>
      <c r="G11" s="69"/>
      <c r="H11" s="71"/>
      <c r="I11" s="71"/>
      <c r="J11" s="71"/>
      <c r="K11" s="71"/>
      <c r="L11" s="70"/>
    </row>
    <row r="12" spans="1:13" ht="9" customHeight="1" thickBot="1" x14ac:dyDescent="0.2"/>
    <row r="13" spans="1:13" ht="36.75" customHeight="1" thickTop="1" x14ac:dyDescent="0.15">
      <c r="A13" s="101" t="s">
        <v>68</v>
      </c>
      <c r="B13" s="87"/>
      <c r="C13" s="84" t="s">
        <v>2</v>
      </c>
      <c r="D13" s="86" t="s">
        <v>3</v>
      </c>
      <c r="E13" s="90"/>
      <c r="F13" s="91"/>
      <c r="G13" s="82" t="s">
        <v>24</v>
      </c>
      <c r="H13" s="83"/>
      <c r="I13" s="94" t="s">
        <v>33</v>
      </c>
      <c r="J13" s="80" t="s">
        <v>6</v>
      </c>
      <c r="K13" s="76" t="s">
        <v>34</v>
      </c>
      <c r="L13" s="78" t="s">
        <v>35</v>
      </c>
      <c r="M13" s="28" t="s">
        <v>26</v>
      </c>
    </row>
    <row r="14" spans="1:13" ht="22.5" customHeight="1" x14ac:dyDescent="0.15">
      <c r="A14" s="88"/>
      <c r="B14" s="89"/>
      <c r="C14" s="85"/>
      <c r="D14" s="88"/>
      <c r="E14" s="92"/>
      <c r="F14" s="93"/>
      <c r="G14" s="6" t="s">
        <v>5</v>
      </c>
      <c r="H14" s="1" t="s">
        <v>4</v>
      </c>
      <c r="I14" s="95"/>
      <c r="J14" s="81"/>
      <c r="K14" s="77"/>
      <c r="L14" s="79"/>
      <c r="M14" s="28" t="s">
        <v>28</v>
      </c>
    </row>
    <row r="15" spans="1:13" ht="17.100000000000001" customHeight="1" x14ac:dyDescent="0.15">
      <c r="A15" s="96">
        <v>45727</v>
      </c>
      <c r="B15" s="97"/>
      <c r="C15" s="34" t="str">
        <f>IFERROR(IF($A15="","",TEXT($A15,"aaa")),"")</f>
        <v>火</v>
      </c>
      <c r="D15" s="26"/>
      <c r="E15" s="26"/>
      <c r="F15" s="26"/>
      <c r="G15" s="7">
        <v>0.36458333333333331</v>
      </c>
      <c r="H15" s="8">
        <v>0.72222222222222221</v>
      </c>
      <c r="I15" s="8">
        <v>4.1666666666666664E-2</v>
      </c>
      <c r="J15" s="29">
        <f t="shared" ref="J15:J45" si="0">IF((H15-G15)-I15=0,"",(H15-G15-I15))</f>
        <v>0.31597222222222221</v>
      </c>
      <c r="K15" s="8">
        <v>0.1875</v>
      </c>
      <c r="L15" s="9">
        <f t="shared" ref="L15:L45" si="1">IF((H15-G15)-I15-K15=0,"",(H15-G15)-I15-K15)</f>
        <v>0.12847222222222221</v>
      </c>
      <c r="M15" s="28" t="s">
        <v>29</v>
      </c>
    </row>
    <row r="16" spans="1:13" ht="17.100000000000001" customHeight="1" x14ac:dyDescent="0.15">
      <c r="A16" s="96">
        <v>45728</v>
      </c>
      <c r="B16" s="97"/>
      <c r="C16" s="35" t="str">
        <f t="shared" ref="C16:C45" si="2">IFERROR(IF($A16="","",TEXT($A16,"aaa")),"")</f>
        <v>水</v>
      </c>
      <c r="D16" s="24"/>
      <c r="E16" s="24"/>
      <c r="F16" s="24"/>
      <c r="G16" s="10">
        <v>0.38194444444444442</v>
      </c>
      <c r="H16" s="11">
        <v>0.87638888888888899</v>
      </c>
      <c r="I16" s="11">
        <v>4.1666666666666664E-2</v>
      </c>
      <c r="J16" s="30">
        <f t="shared" si="0"/>
        <v>0.45277777777777789</v>
      </c>
      <c r="K16" s="11">
        <v>0.28125</v>
      </c>
      <c r="L16" s="12">
        <f t="shared" si="1"/>
        <v>0.17152777777777789</v>
      </c>
      <c r="M16" s="28" t="s">
        <v>30</v>
      </c>
    </row>
    <row r="17" spans="1:13" ht="17.100000000000001" customHeight="1" x14ac:dyDescent="0.15">
      <c r="A17" s="96">
        <v>45729</v>
      </c>
      <c r="B17" s="97"/>
      <c r="C17" s="35" t="str">
        <f t="shared" si="2"/>
        <v>木</v>
      </c>
      <c r="D17" s="24"/>
      <c r="E17" s="24"/>
      <c r="F17" s="24"/>
      <c r="G17" s="10">
        <v>0.375</v>
      </c>
      <c r="H17" s="11">
        <v>0.875</v>
      </c>
      <c r="I17" s="11">
        <v>4.1666666666666664E-2</v>
      </c>
      <c r="J17" s="30">
        <f t="shared" si="0"/>
        <v>0.45833333333333331</v>
      </c>
      <c r="K17" s="11">
        <v>0.25</v>
      </c>
      <c r="L17" s="12">
        <f t="shared" si="1"/>
        <v>0.20833333333333331</v>
      </c>
      <c r="M17" s="28" t="s">
        <v>31</v>
      </c>
    </row>
    <row r="18" spans="1:13" ht="17.100000000000001" customHeight="1" x14ac:dyDescent="0.15">
      <c r="A18" s="96">
        <v>45730</v>
      </c>
      <c r="B18" s="97"/>
      <c r="C18" s="35" t="str">
        <f t="shared" si="2"/>
        <v>金</v>
      </c>
      <c r="D18" s="24"/>
      <c r="E18" s="24"/>
      <c r="F18" s="24"/>
      <c r="G18" s="10">
        <v>0.36944444444444446</v>
      </c>
      <c r="H18" s="11">
        <v>0.6875</v>
      </c>
      <c r="I18" s="11">
        <v>4.1666666666666664E-2</v>
      </c>
      <c r="J18" s="30">
        <f t="shared" si="0"/>
        <v>0.27638888888888885</v>
      </c>
      <c r="K18" s="11">
        <v>0</v>
      </c>
      <c r="L18" s="12">
        <f t="shared" si="1"/>
        <v>0.27638888888888885</v>
      </c>
    </row>
    <row r="19" spans="1:13" ht="17.100000000000001" customHeight="1" x14ac:dyDescent="0.15">
      <c r="A19" s="96">
        <v>45731</v>
      </c>
      <c r="B19" s="97"/>
      <c r="C19" s="35" t="str">
        <f t="shared" si="2"/>
        <v>土</v>
      </c>
      <c r="D19" s="24"/>
      <c r="E19" s="24"/>
      <c r="F19" s="24"/>
      <c r="G19" s="10"/>
      <c r="H19" s="11"/>
      <c r="I19" s="11"/>
      <c r="J19" s="30" t="str">
        <f t="shared" si="0"/>
        <v/>
      </c>
      <c r="K19" s="11"/>
      <c r="L19" s="12" t="str">
        <f t="shared" si="1"/>
        <v/>
      </c>
    </row>
    <row r="20" spans="1:13" ht="17.100000000000001" customHeight="1" x14ac:dyDescent="0.15">
      <c r="A20" s="96">
        <v>45732</v>
      </c>
      <c r="B20" s="97"/>
      <c r="C20" s="35" t="str">
        <f t="shared" si="2"/>
        <v>日</v>
      </c>
      <c r="D20" s="24"/>
      <c r="E20" s="24"/>
      <c r="F20" s="24"/>
      <c r="G20" s="10">
        <v>0.37847222222222227</v>
      </c>
      <c r="H20" s="11">
        <v>0.73958333333333337</v>
      </c>
      <c r="I20" s="11">
        <v>4.1666666666666664E-2</v>
      </c>
      <c r="J20" s="30">
        <f t="shared" si="0"/>
        <v>0.31944444444444442</v>
      </c>
      <c r="K20" s="11">
        <v>0.19444444444444445</v>
      </c>
      <c r="L20" s="12">
        <f t="shared" si="1"/>
        <v>0.12499999999999997</v>
      </c>
    </row>
    <row r="21" spans="1:13" ht="17.100000000000001" customHeight="1" x14ac:dyDescent="0.15">
      <c r="A21" s="96">
        <v>45733</v>
      </c>
      <c r="B21" s="97"/>
      <c r="C21" s="35" t="str">
        <f t="shared" si="2"/>
        <v>月</v>
      </c>
      <c r="D21" s="24"/>
      <c r="E21" s="24"/>
      <c r="F21" s="24"/>
      <c r="G21" s="10">
        <v>0.40972222222222227</v>
      </c>
      <c r="H21" s="11">
        <v>0.78472222222222221</v>
      </c>
      <c r="I21" s="11">
        <v>4.1666666666666664E-2</v>
      </c>
      <c r="J21" s="30">
        <f t="shared" si="0"/>
        <v>0.33333333333333326</v>
      </c>
      <c r="K21" s="11">
        <v>0.125</v>
      </c>
      <c r="L21" s="12">
        <f t="shared" si="1"/>
        <v>0.20833333333333326</v>
      </c>
    </row>
    <row r="22" spans="1:13" ht="17.100000000000001" customHeight="1" x14ac:dyDescent="0.15">
      <c r="A22" s="96">
        <v>45734</v>
      </c>
      <c r="B22" s="97"/>
      <c r="C22" s="35" t="str">
        <f t="shared" si="2"/>
        <v>火</v>
      </c>
      <c r="D22" s="24"/>
      <c r="E22" s="24"/>
      <c r="F22" s="24"/>
      <c r="G22" s="10">
        <v>0.41666666666666669</v>
      </c>
      <c r="H22" s="11">
        <v>0.625</v>
      </c>
      <c r="I22" s="11">
        <v>4.1666666666666664E-2</v>
      </c>
      <c r="J22" s="30">
        <f t="shared" si="0"/>
        <v>0.16666666666666666</v>
      </c>
      <c r="K22" s="11">
        <v>0.125</v>
      </c>
      <c r="L22" s="12">
        <f t="shared" si="1"/>
        <v>4.1666666666666657E-2</v>
      </c>
    </row>
    <row r="23" spans="1:13" ht="17.100000000000001" customHeight="1" x14ac:dyDescent="0.15">
      <c r="A23" s="96">
        <v>45735</v>
      </c>
      <c r="B23" s="97"/>
      <c r="C23" s="35" t="str">
        <f t="shared" si="2"/>
        <v>水</v>
      </c>
      <c r="D23" s="24"/>
      <c r="E23" s="24"/>
      <c r="F23" s="24"/>
      <c r="G23" s="10">
        <v>0.36805555555555558</v>
      </c>
      <c r="H23" s="11">
        <v>0.84861111111111109</v>
      </c>
      <c r="I23" s="11">
        <v>4.1666666666666664E-2</v>
      </c>
      <c r="J23" s="30">
        <f t="shared" si="0"/>
        <v>0.43888888888888883</v>
      </c>
      <c r="K23" s="11">
        <v>0</v>
      </c>
      <c r="L23" s="12">
        <f t="shared" si="1"/>
        <v>0.43888888888888883</v>
      </c>
    </row>
    <row r="24" spans="1:13" ht="17.100000000000001" customHeight="1" x14ac:dyDescent="0.15">
      <c r="A24" s="96">
        <v>45736</v>
      </c>
      <c r="B24" s="97"/>
      <c r="C24" s="35" t="str">
        <f t="shared" si="2"/>
        <v>木</v>
      </c>
      <c r="D24" s="24"/>
      <c r="E24" s="24"/>
      <c r="F24" s="24"/>
      <c r="G24" s="10">
        <v>0.375</v>
      </c>
      <c r="H24" s="11">
        <v>0.82708333333333339</v>
      </c>
      <c r="I24" s="11">
        <v>4.1666666666666664E-2</v>
      </c>
      <c r="J24" s="30">
        <f t="shared" si="0"/>
        <v>0.41041666666666671</v>
      </c>
      <c r="K24" s="11">
        <v>0.30208333333333331</v>
      </c>
      <c r="L24" s="12">
        <f t="shared" si="1"/>
        <v>0.10833333333333339</v>
      </c>
    </row>
    <row r="25" spans="1:13" ht="17.100000000000001" customHeight="1" x14ac:dyDescent="0.15">
      <c r="A25" s="96">
        <v>45737</v>
      </c>
      <c r="B25" s="97"/>
      <c r="C25" s="35" t="str">
        <f t="shared" si="2"/>
        <v>金</v>
      </c>
      <c r="D25" s="24"/>
      <c r="E25" s="24"/>
      <c r="F25" s="24"/>
      <c r="G25" s="10"/>
      <c r="H25" s="11"/>
      <c r="I25" s="11"/>
      <c r="J25" s="30" t="str">
        <f t="shared" si="0"/>
        <v/>
      </c>
      <c r="K25" s="11"/>
      <c r="L25" s="12" t="str">
        <f t="shared" si="1"/>
        <v/>
      </c>
    </row>
    <row r="26" spans="1:13" ht="17.100000000000001" customHeight="1" x14ac:dyDescent="0.15">
      <c r="A26" s="96">
        <v>45738</v>
      </c>
      <c r="B26" s="97"/>
      <c r="C26" s="35" t="str">
        <f t="shared" si="2"/>
        <v>土</v>
      </c>
      <c r="D26" s="24"/>
      <c r="E26" s="24"/>
      <c r="F26" s="24"/>
      <c r="G26" s="10"/>
      <c r="H26" s="11"/>
      <c r="I26" s="11"/>
      <c r="J26" s="30" t="str">
        <f t="shared" si="0"/>
        <v/>
      </c>
      <c r="K26" s="11"/>
      <c r="L26" s="12" t="str">
        <f t="shared" si="1"/>
        <v/>
      </c>
    </row>
    <row r="27" spans="1:13" ht="17.100000000000001" customHeight="1" x14ac:dyDescent="0.15">
      <c r="A27" s="96">
        <v>45739</v>
      </c>
      <c r="B27" s="97"/>
      <c r="C27" s="35" t="str">
        <f t="shared" si="2"/>
        <v>日</v>
      </c>
      <c r="D27" s="24"/>
      <c r="E27" s="24"/>
      <c r="F27" s="24"/>
      <c r="G27" s="10"/>
      <c r="H27" s="11"/>
      <c r="I27" s="11"/>
      <c r="J27" s="30" t="str">
        <f t="shared" si="0"/>
        <v/>
      </c>
      <c r="K27" s="11"/>
      <c r="L27" s="12" t="str">
        <f t="shared" si="1"/>
        <v/>
      </c>
    </row>
    <row r="28" spans="1:13" ht="17.100000000000001" customHeight="1" x14ac:dyDescent="0.15">
      <c r="A28" s="96">
        <v>45740</v>
      </c>
      <c r="B28" s="97"/>
      <c r="C28" s="35" t="str">
        <f t="shared" si="2"/>
        <v>月</v>
      </c>
      <c r="D28" s="24"/>
      <c r="E28" s="24"/>
      <c r="F28" s="24"/>
      <c r="G28" s="10">
        <v>0.35416666666666669</v>
      </c>
      <c r="H28" s="11">
        <v>0.87777777777777777</v>
      </c>
      <c r="I28" s="11">
        <v>4.1666666666666664E-2</v>
      </c>
      <c r="J28" s="30">
        <f t="shared" si="0"/>
        <v>0.48194444444444434</v>
      </c>
      <c r="K28" s="11">
        <v>0.14583333333333334</v>
      </c>
      <c r="L28" s="12">
        <f t="shared" si="1"/>
        <v>0.33611111111111103</v>
      </c>
    </row>
    <row r="29" spans="1:13" ht="17.100000000000001" customHeight="1" x14ac:dyDescent="0.15">
      <c r="A29" s="96">
        <v>45741</v>
      </c>
      <c r="B29" s="97"/>
      <c r="C29" s="35" t="str">
        <f t="shared" si="2"/>
        <v>火</v>
      </c>
      <c r="D29" s="24"/>
      <c r="E29" s="24"/>
      <c r="F29" s="24"/>
      <c r="G29" s="10">
        <v>0.35069444444444442</v>
      </c>
      <c r="H29" s="11">
        <v>0.77777777777777779</v>
      </c>
      <c r="I29" s="11">
        <v>4.1666666666666664E-2</v>
      </c>
      <c r="J29" s="30">
        <f t="shared" si="0"/>
        <v>0.38541666666666669</v>
      </c>
      <c r="K29" s="11">
        <v>0.19444444444444445</v>
      </c>
      <c r="L29" s="12">
        <f t="shared" si="1"/>
        <v>0.19097222222222224</v>
      </c>
    </row>
    <row r="30" spans="1:13" ht="17.100000000000001" customHeight="1" x14ac:dyDescent="0.15">
      <c r="A30" s="96">
        <v>45742</v>
      </c>
      <c r="B30" s="97"/>
      <c r="C30" s="35" t="str">
        <f t="shared" si="2"/>
        <v>水</v>
      </c>
      <c r="D30" s="24"/>
      <c r="E30" s="24"/>
      <c r="F30" s="24"/>
      <c r="G30" s="10">
        <v>0.40416666666666662</v>
      </c>
      <c r="H30" s="11">
        <v>0.76597222222222217</v>
      </c>
      <c r="I30" s="11">
        <v>4.1666666666666664E-2</v>
      </c>
      <c r="J30" s="30">
        <f t="shared" si="0"/>
        <v>0.32013888888888886</v>
      </c>
      <c r="K30" s="11">
        <v>0.25</v>
      </c>
      <c r="L30" s="12">
        <f t="shared" si="1"/>
        <v>7.0138888888888862E-2</v>
      </c>
    </row>
    <row r="31" spans="1:13" ht="17.100000000000001" customHeight="1" x14ac:dyDescent="0.15">
      <c r="A31" s="96">
        <v>45743</v>
      </c>
      <c r="B31" s="97"/>
      <c r="C31" s="35" t="str">
        <f t="shared" si="2"/>
        <v>木</v>
      </c>
      <c r="D31" s="24"/>
      <c r="E31" s="24"/>
      <c r="F31" s="24"/>
      <c r="G31" s="10">
        <v>0.39930555555555558</v>
      </c>
      <c r="H31" s="11">
        <v>0.82638888888888884</v>
      </c>
      <c r="I31" s="11">
        <v>4.1666666666666664E-2</v>
      </c>
      <c r="J31" s="30">
        <f t="shared" si="0"/>
        <v>0.38541666666666657</v>
      </c>
      <c r="K31" s="11">
        <v>0.33333333333333331</v>
      </c>
      <c r="L31" s="12">
        <f t="shared" si="1"/>
        <v>5.2083333333333259E-2</v>
      </c>
    </row>
    <row r="32" spans="1:13" ht="17.100000000000001" customHeight="1" x14ac:dyDescent="0.15">
      <c r="A32" s="96">
        <v>45744</v>
      </c>
      <c r="B32" s="97"/>
      <c r="C32" s="35" t="str">
        <f t="shared" si="2"/>
        <v>金</v>
      </c>
      <c r="D32" s="24"/>
      <c r="E32" s="24"/>
      <c r="F32" s="24"/>
      <c r="G32" s="10">
        <v>0.39583333333333331</v>
      </c>
      <c r="H32" s="11">
        <v>0.87638888888888899</v>
      </c>
      <c r="I32" s="11">
        <v>4.1666666666666664E-2</v>
      </c>
      <c r="J32" s="30">
        <f t="shared" si="0"/>
        <v>0.43888888888888899</v>
      </c>
      <c r="K32" s="11">
        <v>0.10416666666666667</v>
      </c>
      <c r="L32" s="12">
        <f t="shared" si="1"/>
        <v>0.33472222222222231</v>
      </c>
    </row>
    <row r="33" spans="1:13" ht="17.100000000000001" customHeight="1" x14ac:dyDescent="0.15">
      <c r="A33" s="96">
        <v>45745</v>
      </c>
      <c r="B33" s="97"/>
      <c r="C33" s="35" t="str">
        <f t="shared" si="2"/>
        <v>土</v>
      </c>
      <c r="D33" s="24"/>
      <c r="E33" s="24"/>
      <c r="F33" s="24"/>
      <c r="G33" s="10"/>
      <c r="H33" s="11"/>
      <c r="I33" s="11"/>
      <c r="J33" s="30" t="str">
        <f t="shared" si="0"/>
        <v/>
      </c>
      <c r="K33" s="11"/>
      <c r="L33" s="12" t="str">
        <f t="shared" si="1"/>
        <v/>
      </c>
    </row>
    <row r="34" spans="1:13" ht="17.100000000000001" customHeight="1" x14ac:dyDescent="0.15">
      <c r="A34" s="96">
        <v>45746</v>
      </c>
      <c r="B34" s="97"/>
      <c r="C34" s="35" t="str">
        <f t="shared" si="2"/>
        <v>日</v>
      </c>
      <c r="D34" s="24"/>
      <c r="E34" s="24"/>
      <c r="F34" s="24"/>
      <c r="G34" s="10"/>
      <c r="H34" s="11"/>
      <c r="I34" s="11"/>
      <c r="J34" s="30" t="str">
        <f t="shared" si="0"/>
        <v/>
      </c>
      <c r="K34" s="11"/>
      <c r="L34" s="12" t="str">
        <f t="shared" si="1"/>
        <v/>
      </c>
    </row>
    <row r="35" spans="1:13" ht="17.100000000000001" customHeight="1" x14ac:dyDescent="0.15">
      <c r="A35" s="96">
        <v>45747</v>
      </c>
      <c r="B35" s="97"/>
      <c r="C35" s="35" t="str">
        <f t="shared" si="2"/>
        <v>月</v>
      </c>
      <c r="D35" s="24"/>
      <c r="E35" s="24"/>
      <c r="F35" s="24"/>
      <c r="G35" s="10">
        <v>0.41666666666666669</v>
      </c>
      <c r="H35" s="11">
        <v>0.85416666666666663</v>
      </c>
      <c r="I35" s="11">
        <v>4.1666666666666664E-2</v>
      </c>
      <c r="J35" s="30">
        <f t="shared" si="0"/>
        <v>0.39583333333333326</v>
      </c>
      <c r="K35" s="11">
        <v>0.10416666666666667</v>
      </c>
      <c r="L35" s="12">
        <f t="shared" si="1"/>
        <v>0.29166666666666657</v>
      </c>
    </row>
    <row r="36" spans="1:13" ht="17.100000000000001" customHeight="1" x14ac:dyDescent="0.15">
      <c r="A36" s="96">
        <v>45748</v>
      </c>
      <c r="B36" s="97"/>
      <c r="C36" s="35" t="str">
        <f t="shared" si="2"/>
        <v>火</v>
      </c>
      <c r="D36" s="37"/>
      <c r="E36" s="37"/>
      <c r="F36" s="37"/>
      <c r="G36" s="38"/>
      <c r="H36" s="39"/>
      <c r="I36" s="39"/>
      <c r="J36" s="41" t="str">
        <f t="shared" si="0"/>
        <v/>
      </c>
      <c r="K36" s="39"/>
      <c r="L36" s="40" t="str">
        <f t="shared" si="1"/>
        <v/>
      </c>
      <c r="M36" s="2" t="s">
        <v>54</v>
      </c>
    </row>
    <row r="37" spans="1:13" ht="17.100000000000001" customHeight="1" x14ac:dyDescent="0.15">
      <c r="A37" s="96">
        <v>45749</v>
      </c>
      <c r="B37" s="97"/>
      <c r="C37" s="35" t="str">
        <f t="shared" si="2"/>
        <v>水</v>
      </c>
      <c r="D37" s="37"/>
      <c r="E37" s="37"/>
      <c r="F37" s="37"/>
      <c r="G37" s="38"/>
      <c r="H37" s="39"/>
      <c r="I37" s="39"/>
      <c r="J37" s="41" t="str">
        <f t="shared" si="0"/>
        <v/>
      </c>
      <c r="K37" s="39"/>
      <c r="L37" s="40" t="str">
        <f t="shared" si="1"/>
        <v/>
      </c>
      <c r="M37" s="2" t="s">
        <v>55</v>
      </c>
    </row>
    <row r="38" spans="1:13" ht="17.100000000000001" customHeight="1" x14ac:dyDescent="0.15">
      <c r="A38" s="96">
        <v>45750</v>
      </c>
      <c r="B38" s="97"/>
      <c r="C38" s="35" t="str">
        <f t="shared" si="2"/>
        <v>木</v>
      </c>
      <c r="D38" s="37"/>
      <c r="E38" s="37"/>
      <c r="F38" s="37"/>
      <c r="G38" s="38"/>
      <c r="H38" s="39"/>
      <c r="I38" s="39"/>
      <c r="J38" s="41" t="str">
        <f t="shared" si="0"/>
        <v/>
      </c>
      <c r="K38" s="39"/>
      <c r="L38" s="40" t="str">
        <f t="shared" si="1"/>
        <v/>
      </c>
      <c r="M38" s="2" t="s">
        <v>57</v>
      </c>
    </row>
    <row r="39" spans="1:13" ht="17.100000000000001" customHeight="1" x14ac:dyDescent="0.15">
      <c r="A39" s="96">
        <v>45751</v>
      </c>
      <c r="B39" s="97"/>
      <c r="C39" s="35" t="str">
        <f t="shared" si="2"/>
        <v>金</v>
      </c>
      <c r="D39" s="37"/>
      <c r="E39" s="37"/>
      <c r="F39" s="37"/>
      <c r="G39" s="38"/>
      <c r="H39" s="39"/>
      <c r="I39" s="39"/>
      <c r="J39" s="41" t="str">
        <f t="shared" si="0"/>
        <v/>
      </c>
      <c r="K39" s="39"/>
      <c r="L39" s="40" t="str">
        <f t="shared" si="1"/>
        <v/>
      </c>
      <c r="M39" s="2" t="s">
        <v>58</v>
      </c>
    </row>
    <row r="40" spans="1:13" ht="17.100000000000001" customHeight="1" x14ac:dyDescent="0.15">
      <c r="A40" s="96">
        <v>45752</v>
      </c>
      <c r="B40" s="97"/>
      <c r="C40" s="35" t="str">
        <f t="shared" si="2"/>
        <v>土</v>
      </c>
      <c r="D40" s="37"/>
      <c r="E40" s="37"/>
      <c r="F40" s="37"/>
      <c r="G40" s="38"/>
      <c r="H40" s="39"/>
      <c r="I40" s="39"/>
      <c r="J40" s="41" t="str">
        <f t="shared" si="0"/>
        <v/>
      </c>
      <c r="K40" s="39"/>
      <c r="L40" s="40" t="str">
        <f t="shared" si="1"/>
        <v/>
      </c>
      <c r="M40" s="2" t="s">
        <v>59</v>
      </c>
    </row>
    <row r="41" spans="1:13" ht="17.100000000000001" customHeight="1" x14ac:dyDescent="0.15">
      <c r="A41" s="96">
        <v>45753</v>
      </c>
      <c r="B41" s="97"/>
      <c r="C41" s="35" t="str">
        <f t="shared" si="2"/>
        <v>日</v>
      </c>
      <c r="D41" s="37"/>
      <c r="E41" s="37"/>
      <c r="F41" s="37"/>
      <c r="G41" s="38"/>
      <c r="H41" s="39"/>
      <c r="I41" s="39"/>
      <c r="J41" s="41" t="str">
        <f t="shared" si="0"/>
        <v/>
      </c>
      <c r="K41" s="39"/>
      <c r="L41" s="40" t="str">
        <f t="shared" si="1"/>
        <v/>
      </c>
      <c r="M41" s="2" t="s">
        <v>56</v>
      </c>
    </row>
    <row r="42" spans="1:13" ht="17.100000000000001" customHeight="1" x14ac:dyDescent="0.15">
      <c r="A42" s="96">
        <v>45754</v>
      </c>
      <c r="B42" s="97"/>
      <c r="C42" s="35" t="str">
        <f t="shared" si="2"/>
        <v>月</v>
      </c>
      <c r="D42" s="37"/>
      <c r="E42" s="37"/>
      <c r="F42" s="37"/>
      <c r="G42" s="38"/>
      <c r="H42" s="39"/>
      <c r="I42" s="39"/>
      <c r="J42" s="41" t="str">
        <f t="shared" si="0"/>
        <v/>
      </c>
      <c r="K42" s="39"/>
      <c r="L42" s="40" t="str">
        <f t="shared" si="1"/>
        <v/>
      </c>
      <c r="M42" s="2" t="s">
        <v>60</v>
      </c>
    </row>
    <row r="43" spans="1:13" ht="17.100000000000001" customHeight="1" x14ac:dyDescent="0.15">
      <c r="A43" s="96">
        <v>45755</v>
      </c>
      <c r="B43" s="97"/>
      <c r="C43" s="35" t="str">
        <f t="shared" si="2"/>
        <v>火</v>
      </c>
      <c r="D43" s="37"/>
      <c r="E43" s="37"/>
      <c r="F43" s="37"/>
      <c r="G43" s="38"/>
      <c r="H43" s="39"/>
      <c r="I43" s="39"/>
      <c r="J43" s="41" t="str">
        <f t="shared" si="0"/>
        <v/>
      </c>
      <c r="K43" s="39"/>
      <c r="L43" s="40" t="str">
        <f t="shared" si="1"/>
        <v/>
      </c>
      <c r="M43" s="2" t="s">
        <v>61</v>
      </c>
    </row>
    <row r="44" spans="1:13" ht="17.100000000000001" customHeight="1" x14ac:dyDescent="0.15">
      <c r="A44" s="96">
        <v>45756</v>
      </c>
      <c r="B44" s="97"/>
      <c r="C44" s="35" t="str">
        <f t="shared" si="2"/>
        <v>水</v>
      </c>
      <c r="D44" s="37"/>
      <c r="E44" s="37"/>
      <c r="F44" s="37"/>
      <c r="G44" s="38"/>
      <c r="H44" s="39"/>
      <c r="I44" s="39"/>
      <c r="J44" s="41" t="str">
        <f t="shared" si="0"/>
        <v/>
      </c>
      <c r="K44" s="39"/>
      <c r="L44" s="40" t="str">
        <f t="shared" si="1"/>
        <v/>
      </c>
      <c r="M44" s="2" t="s">
        <v>62</v>
      </c>
    </row>
    <row r="45" spans="1:13" ht="17.100000000000001" customHeight="1" thickBot="1" x14ac:dyDescent="0.2">
      <c r="A45" s="96">
        <v>45757</v>
      </c>
      <c r="B45" s="97"/>
      <c r="C45" s="36" t="str">
        <f t="shared" si="2"/>
        <v>木</v>
      </c>
      <c r="D45" s="42"/>
      <c r="E45" s="42"/>
      <c r="F45" s="42"/>
      <c r="G45" s="43"/>
      <c r="H45" s="44"/>
      <c r="I45" s="44"/>
      <c r="J45" s="46" t="str">
        <f t="shared" si="0"/>
        <v/>
      </c>
      <c r="K45" s="44"/>
      <c r="L45" s="45" t="str">
        <f t="shared" si="1"/>
        <v/>
      </c>
    </row>
    <row r="46" spans="1:13" ht="20.25" customHeight="1" thickTop="1" x14ac:dyDescent="0.15">
      <c r="A46" s="59" t="s">
        <v>7</v>
      </c>
      <c r="B46" s="60"/>
      <c r="C46" s="60"/>
      <c r="D46" s="60"/>
      <c r="E46" s="60"/>
      <c r="F46" s="60"/>
      <c r="G46" s="60"/>
      <c r="H46" s="60"/>
      <c r="I46" s="61"/>
      <c r="J46" s="32">
        <f>SUM(J15:J45)/"01:00:00"</f>
        <v>133.91666666666666</v>
      </c>
      <c r="K46" s="58"/>
      <c r="L46" s="16">
        <f>SUM(L15:L45)/"01:00:00"</f>
        <v>71.583333333333343</v>
      </c>
      <c r="M46" s="28" t="s">
        <v>36</v>
      </c>
    </row>
    <row r="47" spans="1:13" ht="20.25" customHeight="1" x14ac:dyDescent="0.15">
      <c r="A47" s="62" t="s">
        <v>25</v>
      </c>
      <c r="B47" s="62"/>
      <c r="C47" s="62"/>
      <c r="D47" s="62"/>
      <c r="E47" s="62"/>
      <c r="F47" s="62"/>
      <c r="G47" s="62"/>
      <c r="H47" s="62"/>
      <c r="I47" s="63"/>
      <c r="J47" s="33">
        <f>SUM(J15:J45)</f>
        <v>5.5798611111111107</v>
      </c>
      <c r="K47" s="57"/>
      <c r="L47" s="27">
        <f>SUM(L15:L45)</f>
        <v>2.9826388888888888</v>
      </c>
    </row>
    <row r="48" spans="1:13" ht="15" customHeight="1" x14ac:dyDescent="0.15">
      <c r="A48" s="65" t="s">
        <v>13</v>
      </c>
      <c r="B48" s="65"/>
      <c r="C48" s="65"/>
      <c r="D48" s="65"/>
      <c r="E48" s="65"/>
      <c r="F48" s="65"/>
      <c r="G48" s="65"/>
      <c r="H48" s="65"/>
      <c r="I48" s="65"/>
      <c r="J48" s="65"/>
      <c r="K48" s="65"/>
      <c r="L48" s="65"/>
    </row>
    <row r="49" spans="1:12" ht="18" customHeight="1" x14ac:dyDescent="0.15">
      <c r="A49" s="66" t="s">
        <v>14</v>
      </c>
      <c r="B49" s="66"/>
      <c r="C49" s="66"/>
      <c r="D49" s="66"/>
      <c r="E49" s="66"/>
      <c r="F49" s="66"/>
      <c r="G49" s="66"/>
      <c r="H49" s="66"/>
      <c r="I49" s="66"/>
      <c r="J49" s="66"/>
      <c r="K49" s="66"/>
      <c r="L49" s="66"/>
    </row>
    <row r="50" spans="1:12" ht="29.25" customHeight="1" x14ac:dyDescent="0.15">
      <c r="A50" s="64" t="s">
        <v>15</v>
      </c>
      <c r="B50" s="67"/>
      <c r="C50" s="67"/>
      <c r="D50" s="67"/>
      <c r="E50" s="67"/>
      <c r="F50" s="67"/>
      <c r="G50" s="67"/>
      <c r="H50" s="67"/>
      <c r="I50" s="67"/>
      <c r="J50" s="67"/>
      <c r="K50" s="67"/>
      <c r="L50" s="67"/>
    </row>
    <row r="51" spans="1:12" x14ac:dyDescent="0.15">
      <c r="A51" s="64" t="s">
        <v>16</v>
      </c>
      <c r="B51" s="64"/>
      <c r="C51" s="64"/>
      <c r="D51" s="64"/>
      <c r="E51" s="64"/>
      <c r="F51" s="64"/>
      <c r="G51" s="64"/>
      <c r="H51" s="64"/>
      <c r="I51" s="64"/>
      <c r="J51" s="64"/>
      <c r="K51" s="64"/>
      <c r="L51" s="64"/>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19" priority="4" stopIfTrue="1" operator="equal">
      <formula>7</formula>
    </cfRule>
    <cfRule type="containsText" dxfId="18" priority="5" stopIfTrue="1" operator="containsText" text="1">
      <formula>NOT(ISERROR(SEARCH("1",C15)))</formula>
    </cfRule>
  </conditionalFormatting>
  <conditionalFormatting sqref="G15:L15">
    <cfRule type="expression" dxfId="17" priority="87" stopIfTrue="1">
      <formula>$B15=7</formula>
    </cfRule>
    <cfRule type="expression" dxfId="16" priority="88" stopIfTrue="1">
      <formula>OR($B15="祝",$B15="振",$M15="休日")</formula>
    </cfRule>
    <cfRule type="expression" dxfId="15" priority="89" stopIfTrue="1">
      <formula>$B15=1</formula>
    </cfRule>
  </conditionalFormatting>
  <conditionalFormatting sqref="G16:L35 G38:L45">
    <cfRule type="expression" dxfId="14" priority="90" stopIfTrue="1">
      <formula>OR($A16="祝",$A16="振",$M16="休日")</formula>
    </cfRule>
    <cfRule type="expression" dxfId="13" priority="91" stopIfTrue="1">
      <formula>$A16=1</formula>
    </cfRule>
  </conditionalFormatting>
  <conditionalFormatting sqref="G16:L45">
    <cfRule type="expression" dxfId="12" priority="6" stopIfTrue="1">
      <formula>$A16=7</formula>
    </cfRule>
  </conditionalFormatting>
  <conditionalFormatting sqref="G36:L36">
    <cfRule type="expression" dxfId="11" priority="94" stopIfTrue="1">
      <formula>OR($A36="祝",$A36="振",$M37="休日")</formula>
    </cfRule>
    <cfRule type="expression" dxfId="10" priority="95" stopIfTrue="1">
      <formula>$A36=1</formula>
    </cfRule>
  </conditionalFormatting>
  <conditionalFormatting sqref="G37:L37">
    <cfRule type="expression" dxfId="9" priority="22" stopIfTrue="1">
      <formula>OR($A37="祝",$A37="振",#REF!="休日")</formula>
    </cfRule>
    <cfRule type="expression" dxfId="8" priority="23" stopIfTrue="1">
      <formula>$A37=1</formula>
    </cfRule>
  </conditionalFormatting>
  <dataValidations count="2">
    <dataValidation type="time" allowBlank="1" showInputMessage="1" showErrorMessage="1" errorTitle="時刻を入力してください。" error="0:00から23:59までの時刻が入力できます。" sqref="K15:K45" xr:uid="{5A857C94-75F0-4D11-9114-0A5B50E2958B}">
      <formula1>0</formula1>
      <formula2>0.999988425925926</formula2>
    </dataValidation>
    <dataValidation type="time" operator="greaterThan" allowBlank="1" showInputMessage="1" showErrorMessage="1" errorTitle="時刻を入力してください。" error="0:01以上の時刻を入力してください。" sqref="G15:J45" xr:uid="{BAAD90A4-ADD1-4FCB-BE72-5B5077A4889A}">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B714-D02D-4224-8010-8EA6B9EC51C8}">
  <sheetPr>
    <pageSetUpPr fitToPage="1"/>
  </sheetPr>
  <dimension ref="A1:M52"/>
  <sheetViews>
    <sheetView view="pageBreakPreview"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6" t="s">
        <v>21</v>
      </c>
      <c r="B1" s="66"/>
      <c r="C1" s="66"/>
    </row>
    <row r="2" spans="1:13" x14ac:dyDescent="0.15">
      <c r="A2" s="21"/>
      <c r="K2" s="5" t="s">
        <v>19</v>
      </c>
      <c r="L2" s="4"/>
    </row>
    <row r="3" spans="1:13" ht="19.5" customHeight="1" x14ac:dyDescent="0.15">
      <c r="A3" s="68" t="s">
        <v>12</v>
      </c>
      <c r="B3" s="68"/>
      <c r="C3" s="68"/>
      <c r="D3" s="68"/>
      <c r="E3" s="68"/>
      <c r="F3" s="68"/>
      <c r="G3" s="68"/>
      <c r="H3" s="68"/>
      <c r="I3" s="68"/>
      <c r="J3" s="68"/>
      <c r="K3" s="68"/>
      <c r="L3" s="68"/>
      <c r="M3" s="28" t="s">
        <v>27</v>
      </c>
    </row>
    <row r="4" spans="1:13" x14ac:dyDescent="0.15">
      <c r="B4" s="53"/>
      <c r="F4" s="4"/>
      <c r="G4" s="5" t="s">
        <v>22</v>
      </c>
      <c r="H4" s="4" t="s">
        <v>8</v>
      </c>
      <c r="I4" s="4"/>
      <c r="J4" s="5" t="s">
        <v>23</v>
      </c>
      <c r="K4" s="4" t="s">
        <v>9</v>
      </c>
    </row>
    <row r="5" spans="1:13" x14ac:dyDescent="0.15">
      <c r="B5" s="53"/>
      <c r="F5" s="102"/>
      <c r="G5" s="102"/>
      <c r="H5" s="54" t="s">
        <v>69</v>
      </c>
      <c r="I5" s="103"/>
      <c r="J5" s="104"/>
      <c r="K5" s="102"/>
    </row>
    <row r="6" spans="1:13" ht="18" customHeight="1" x14ac:dyDescent="0.15">
      <c r="A6" s="100" t="s">
        <v>17</v>
      </c>
      <c r="B6" s="100"/>
      <c r="C6" s="100"/>
      <c r="D6" s="71"/>
      <c r="E6" s="71"/>
      <c r="F6" s="71"/>
      <c r="G6" s="71"/>
      <c r="H6" s="71"/>
      <c r="I6" s="71"/>
      <c r="J6" s="71"/>
      <c r="K6" s="71"/>
      <c r="L6" s="70"/>
    </row>
    <row r="7" spans="1:13" ht="18" customHeight="1" x14ac:dyDescent="0.15">
      <c r="A7" s="100" t="s">
        <v>66</v>
      </c>
      <c r="B7" s="100"/>
      <c r="C7" s="100"/>
      <c r="D7" s="72"/>
      <c r="E7" s="72"/>
      <c r="F7" s="55"/>
      <c r="G7" s="55"/>
      <c r="H7" s="55"/>
      <c r="I7" s="55"/>
      <c r="J7" s="55"/>
      <c r="K7" s="55"/>
      <c r="L7" s="56"/>
    </row>
    <row r="8" spans="1:13" ht="18" customHeight="1" x14ac:dyDescent="0.15">
      <c r="A8" s="100" t="s">
        <v>18</v>
      </c>
      <c r="B8" s="100"/>
      <c r="C8" s="100"/>
      <c r="D8" s="69"/>
      <c r="E8" s="71"/>
      <c r="F8" s="71"/>
      <c r="G8" s="71"/>
      <c r="H8" s="71"/>
      <c r="I8" s="71"/>
      <c r="J8" s="71"/>
      <c r="K8" s="71"/>
      <c r="L8" s="70"/>
    </row>
    <row r="9" spans="1:13" ht="18" customHeight="1" x14ac:dyDescent="0.15">
      <c r="A9" s="100" t="s">
        <v>67</v>
      </c>
      <c r="B9" s="100"/>
      <c r="C9" s="100"/>
      <c r="D9" s="73" t="s">
        <v>20</v>
      </c>
      <c r="E9" s="74"/>
      <c r="F9" s="74"/>
      <c r="G9" s="74"/>
      <c r="H9" s="74"/>
      <c r="I9" s="74"/>
      <c r="J9" s="74"/>
      <c r="K9" s="74"/>
      <c r="L9" s="75"/>
    </row>
    <row r="10" spans="1:13" ht="18" customHeight="1" x14ac:dyDescent="0.15">
      <c r="A10" s="100" t="s">
        <v>0</v>
      </c>
      <c r="B10" s="100"/>
      <c r="C10" s="100"/>
      <c r="D10" s="69"/>
      <c r="E10" s="70"/>
      <c r="F10" s="52" t="s">
        <v>10</v>
      </c>
      <c r="G10" s="69"/>
      <c r="H10" s="71"/>
      <c r="I10" s="71"/>
      <c r="J10" s="71"/>
      <c r="K10" s="71"/>
      <c r="L10" s="70"/>
    </row>
    <row r="11" spans="1:13" ht="18" customHeight="1" x14ac:dyDescent="0.15">
      <c r="A11" s="100" t="s">
        <v>1</v>
      </c>
      <c r="B11" s="100"/>
      <c r="C11" s="100"/>
      <c r="D11" s="69"/>
      <c r="E11" s="70"/>
      <c r="F11" s="52" t="s">
        <v>11</v>
      </c>
      <c r="G11" s="69"/>
      <c r="H11" s="71"/>
      <c r="I11" s="71"/>
      <c r="J11" s="71"/>
      <c r="K11" s="71"/>
      <c r="L11" s="70"/>
    </row>
    <row r="12" spans="1:13" ht="9" customHeight="1" thickBot="1" x14ac:dyDescent="0.2"/>
    <row r="13" spans="1:13" ht="36.75" customHeight="1" thickTop="1" x14ac:dyDescent="0.15">
      <c r="A13" s="101" t="s">
        <v>68</v>
      </c>
      <c r="B13" s="87"/>
      <c r="C13" s="84" t="s">
        <v>2</v>
      </c>
      <c r="D13" s="86" t="s">
        <v>3</v>
      </c>
      <c r="E13" s="90"/>
      <c r="F13" s="91"/>
      <c r="G13" s="82" t="s">
        <v>24</v>
      </c>
      <c r="H13" s="83"/>
      <c r="I13" s="94" t="s">
        <v>33</v>
      </c>
      <c r="J13" s="80" t="s">
        <v>6</v>
      </c>
      <c r="K13" s="76" t="s">
        <v>34</v>
      </c>
      <c r="L13" s="78" t="s">
        <v>35</v>
      </c>
      <c r="M13" s="28" t="s">
        <v>26</v>
      </c>
    </row>
    <row r="14" spans="1:13" ht="22.5" customHeight="1" x14ac:dyDescent="0.15">
      <c r="A14" s="88"/>
      <c r="B14" s="89"/>
      <c r="C14" s="85"/>
      <c r="D14" s="88"/>
      <c r="E14" s="92"/>
      <c r="F14" s="93"/>
      <c r="G14" s="6" t="s">
        <v>5</v>
      </c>
      <c r="H14" s="1" t="s">
        <v>4</v>
      </c>
      <c r="I14" s="95"/>
      <c r="J14" s="81"/>
      <c r="K14" s="77"/>
      <c r="L14" s="79"/>
      <c r="M14" s="28" t="s">
        <v>28</v>
      </c>
    </row>
    <row r="15" spans="1:13" ht="17.100000000000001" customHeight="1" x14ac:dyDescent="0.15">
      <c r="A15" s="96">
        <v>45727</v>
      </c>
      <c r="B15" s="97"/>
      <c r="C15" s="34" t="str">
        <f>IFERROR(IF($A15="","",TEXT($A15,"aaa")),"")</f>
        <v>火</v>
      </c>
      <c r="D15" s="47"/>
      <c r="E15" s="47"/>
      <c r="F15" s="47"/>
      <c r="G15" s="48"/>
      <c r="H15" s="49"/>
      <c r="I15" s="49"/>
      <c r="J15" s="51" t="str">
        <f t="shared" ref="J15:J45" si="0">IF((H15-G15)-I15=0,"",(H15-G15-I15))</f>
        <v/>
      </c>
      <c r="K15" s="49"/>
      <c r="L15" s="50" t="str">
        <f t="shared" ref="L15:L45" si="1">IF((H15-G15)-I15-K15=0,"",(H15-G15)-I15-K15)</f>
        <v/>
      </c>
      <c r="M15" s="28" t="s">
        <v>29</v>
      </c>
    </row>
    <row r="16" spans="1:13" ht="17.100000000000001" customHeight="1" x14ac:dyDescent="0.15">
      <c r="A16" s="96">
        <v>45728</v>
      </c>
      <c r="B16" s="97"/>
      <c r="C16" s="35" t="str">
        <f t="shared" ref="C16:C45" si="2">IFERROR(IF($A16="","",TEXT($A16,"aaa")),"")</f>
        <v>水</v>
      </c>
      <c r="D16" s="37"/>
      <c r="E16" s="37"/>
      <c r="F16" s="37"/>
      <c r="G16" s="38"/>
      <c r="H16" s="39"/>
      <c r="I16" s="39"/>
      <c r="J16" s="41" t="str">
        <f t="shared" si="0"/>
        <v/>
      </c>
      <c r="K16" s="39"/>
      <c r="L16" s="40" t="str">
        <f t="shared" si="1"/>
        <v/>
      </c>
      <c r="M16" s="28" t="s">
        <v>30</v>
      </c>
    </row>
    <row r="17" spans="1:13" ht="17.100000000000001" customHeight="1" x14ac:dyDescent="0.15">
      <c r="A17" s="96">
        <v>45729</v>
      </c>
      <c r="B17" s="97"/>
      <c r="C17" s="35" t="str">
        <f t="shared" si="2"/>
        <v>木</v>
      </c>
      <c r="D17" s="37"/>
      <c r="E17" s="37"/>
      <c r="F17" s="37"/>
      <c r="G17" s="38"/>
      <c r="H17" s="39"/>
      <c r="I17" s="39"/>
      <c r="J17" s="41" t="str">
        <f t="shared" si="0"/>
        <v/>
      </c>
      <c r="K17" s="39"/>
      <c r="L17" s="40" t="str">
        <f t="shared" si="1"/>
        <v/>
      </c>
      <c r="M17" s="28" t="s">
        <v>31</v>
      </c>
    </row>
    <row r="18" spans="1:13" ht="17.100000000000001" customHeight="1" x14ac:dyDescent="0.15">
      <c r="A18" s="96">
        <v>45730</v>
      </c>
      <c r="B18" s="97"/>
      <c r="C18" s="35" t="str">
        <f t="shared" si="2"/>
        <v>金</v>
      </c>
      <c r="D18" s="37"/>
      <c r="E18" s="37"/>
      <c r="F18" s="37"/>
      <c r="G18" s="38"/>
      <c r="H18" s="39"/>
      <c r="I18" s="39"/>
      <c r="J18" s="41" t="str">
        <f t="shared" si="0"/>
        <v/>
      </c>
      <c r="K18" s="39"/>
      <c r="L18" s="40" t="str">
        <f t="shared" si="1"/>
        <v/>
      </c>
      <c r="M18" s="2" t="s">
        <v>32</v>
      </c>
    </row>
    <row r="19" spans="1:13" ht="17.100000000000001" customHeight="1" x14ac:dyDescent="0.15">
      <c r="A19" s="96">
        <v>45731</v>
      </c>
      <c r="B19" s="97"/>
      <c r="C19" s="35" t="str">
        <f t="shared" si="2"/>
        <v>土</v>
      </c>
      <c r="D19" s="37"/>
      <c r="E19" s="37"/>
      <c r="F19" s="37"/>
      <c r="G19" s="38"/>
      <c r="H19" s="39"/>
      <c r="I19" s="39"/>
      <c r="J19" s="41" t="str">
        <f t="shared" si="0"/>
        <v/>
      </c>
      <c r="K19" s="39"/>
      <c r="L19" s="40" t="str">
        <f t="shared" si="1"/>
        <v/>
      </c>
    </row>
    <row r="20" spans="1:13" ht="17.100000000000001" customHeight="1" x14ac:dyDescent="0.15">
      <c r="A20" s="96">
        <v>45732</v>
      </c>
      <c r="B20" s="97"/>
      <c r="C20" s="35" t="str">
        <f t="shared" si="2"/>
        <v>日</v>
      </c>
      <c r="D20" s="37"/>
      <c r="E20" s="37"/>
      <c r="F20" s="37"/>
      <c r="G20" s="38"/>
      <c r="H20" s="39"/>
      <c r="I20" s="39"/>
      <c r="J20" s="41" t="str">
        <f t="shared" si="0"/>
        <v/>
      </c>
      <c r="K20" s="39"/>
      <c r="L20" s="40" t="str">
        <f t="shared" si="1"/>
        <v/>
      </c>
    </row>
    <row r="21" spans="1:13" ht="17.100000000000001" customHeight="1" x14ac:dyDescent="0.15">
      <c r="A21" s="96">
        <v>45733</v>
      </c>
      <c r="B21" s="97"/>
      <c r="C21" s="35" t="str">
        <f t="shared" si="2"/>
        <v>月</v>
      </c>
      <c r="D21" s="37"/>
      <c r="E21" s="37"/>
      <c r="F21" s="37"/>
      <c r="G21" s="38"/>
      <c r="H21" s="39"/>
      <c r="I21" s="39"/>
      <c r="J21" s="41" t="str">
        <f t="shared" si="0"/>
        <v/>
      </c>
      <c r="K21" s="39"/>
      <c r="L21" s="40" t="str">
        <f t="shared" si="1"/>
        <v/>
      </c>
    </row>
    <row r="22" spans="1:13" ht="17.100000000000001" customHeight="1" x14ac:dyDescent="0.15">
      <c r="A22" s="96">
        <v>45734</v>
      </c>
      <c r="B22" s="97"/>
      <c r="C22" s="35" t="str">
        <f t="shared" si="2"/>
        <v>火</v>
      </c>
      <c r="D22" s="37"/>
      <c r="E22" s="37"/>
      <c r="F22" s="37"/>
      <c r="G22" s="38"/>
      <c r="H22" s="39"/>
      <c r="I22" s="39"/>
      <c r="J22" s="41" t="str">
        <f t="shared" si="0"/>
        <v/>
      </c>
      <c r="K22" s="39"/>
      <c r="L22" s="40" t="str">
        <f t="shared" si="1"/>
        <v/>
      </c>
    </row>
    <row r="23" spans="1:13" ht="17.100000000000001" customHeight="1" x14ac:dyDescent="0.15">
      <c r="A23" s="96">
        <v>45735</v>
      </c>
      <c r="B23" s="97"/>
      <c r="C23" s="35" t="str">
        <f t="shared" si="2"/>
        <v>水</v>
      </c>
      <c r="D23" s="37"/>
      <c r="E23" s="37"/>
      <c r="F23" s="37"/>
      <c r="G23" s="38"/>
      <c r="H23" s="39"/>
      <c r="I23" s="39"/>
      <c r="J23" s="41" t="str">
        <f t="shared" si="0"/>
        <v/>
      </c>
      <c r="K23" s="39"/>
      <c r="L23" s="40" t="str">
        <f t="shared" si="1"/>
        <v/>
      </c>
    </row>
    <row r="24" spans="1:13" ht="17.100000000000001" customHeight="1" x14ac:dyDescent="0.15">
      <c r="A24" s="96">
        <v>45736</v>
      </c>
      <c r="B24" s="97"/>
      <c r="C24" s="35" t="str">
        <f t="shared" si="2"/>
        <v>木</v>
      </c>
      <c r="D24" s="37"/>
      <c r="E24" s="37"/>
      <c r="F24" s="37"/>
      <c r="G24" s="38"/>
      <c r="H24" s="39"/>
      <c r="I24" s="39"/>
      <c r="J24" s="41" t="str">
        <f t="shared" si="0"/>
        <v/>
      </c>
      <c r="K24" s="39"/>
      <c r="L24" s="40" t="str">
        <f t="shared" si="1"/>
        <v/>
      </c>
    </row>
    <row r="25" spans="1:13" ht="17.100000000000001" customHeight="1" x14ac:dyDescent="0.15">
      <c r="A25" s="96">
        <v>45737</v>
      </c>
      <c r="B25" s="97"/>
      <c r="C25" s="35" t="str">
        <f t="shared" si="2"/>
        <v>金</v>
      </c>
      <c r="D25" s="37"/>
      <c r="E25" s="37"/>
      <c r="F25" s="37"/>
      <c r="G25" s="38"/>
      <c r="H25" s="39"/>
      <c r="I25" s="39"/>
      <c r="J25" s="41" t="str">
        <f t="shared" si="0"/>
        <v/>
      </c>
      <c r="K25" s="39"/>
      <c r="L25" s="40" t="str">
        <f t="shared" si="1"/>
        <v/>
      </c>
    </row>
    <row r="26" spans="1:13" ht="17.100000000000001" customHeight="1" x14ac:dyDescent="0.15">
      <c r="A26" s="96">
        <v>45738</v>
      </c>
      <c r="B26" s="97"/>
      <c r="C26" s="35" t="str">
        <f t="shared" si="2"/>
        <v>土</v>
      </c>
      <c r="D26" s="37"/>
      <c r="E26" s="37"/>
      <c r="F26" s="37"/>
      <c r="G26" s="38"/>
      <c r="H26" s="39"/>
      <c r="I26" s="39"/>
      <c r="J26" s="41" t="str">
        <f t="shared" si="0"/>
        <v/>
      </c>
      <c r="K26" s="39"/>
      <c r="L26" s="40" t="str">
        <f t="shared" si="1"/>
        <v/>
      </c>
    </row>
    <row r="27" spans="1:13" ht="17.100000000000001" customHeight="1" x14ac:dyDescent="0.15">
      <c r="A27" s="96">
        <v>45739</v>
      </c>
      <c r="B27" s="97"/>
      <c r="C27" s="35" t="str">
        <f t="shared" si="2"/>
        <v>日</v>
      </c>
      <c r="D27" s="37"/>
      <c r="E27" s="37"/>
      <c r="F27" s="37"/>
      <c r="G27" s="38"/>
      <c r="H27" s="39"/>
      <c r="I27" s="39"/>
      <c r="J27" s="41" t="str">
        <f t="shared" si="0"/>
        <v/>
      </c>
      <c r="K27" s="39"/>
      <c r="L27" s="40" t="str">
        <f t="shared" si="1"/>
        <v/>
      </c>
    </row>
    <row r="28" spans="1:13" ht="17.100000000000001" customHeight="1" x14ac:dyDescent="0.15">
      <c r="A28" s="96">
        <v>45740</v>
      </c>
      <c r="B28" s="97"/>
      <c r="C28" s="35" t="str">
        <f t="shared" si="2"/>
        <v>月</v>
      </c>
      <c r="D28" s="37"/>
      <c r="E28" s="37"/>
      <c r="F28" s="37"/>
      <c r="G28" s="38"/>
      <c r="H28" s="39"/>
      <c r="I28" s="39"/>
      <c r="J28" s="41" t="str">
        <f t="shared" si="0"/>
        <v/>
      </c>
      <c r="K28" s="39"/>
      <c r="L28" s="40" t="str">
        <f t="shared" si="1"/>
        <v/>
      </c>
    </row>
    <row r="29" spans="1:13" ht="17.100000000000001" customHeight="1" x14ac:dyDescent="0.15">
      <c r="A29" s="96">
        <v>45741</v>
      </c>
      <c r="B29" s="97"/>
      <c r="C29" s="35" t="str">
        <f t="shared" si="2"/>
        <v>火</v>
      </c>
      <c r="D29" s="37"/>
      <c r="E29" s="37"/>
      <c r="F29" s="37"/>
      <c r="G29" s="38"/>
      <c r="H29" s="39"/>
      <c r="I29" s="39"/>
      <c r="J29" s="41" t="str">
        <f t="shared" si="0"/>
        <v/>
      </c>
      <c r="K29" s="39"/>
      <c r="L29" s="40" t="str">
        <f t="shared" si="1"/>
        <v/>
      </c>
    </row>
    <row r="30" spans="1:13" ht="17.100000000000001" customHeight="1" x14ac:dyDescent="0.15">
      <c r="A30" s="96">
        <v>45742</v>
      </c>
      <c r="B30" s="97"/>
      <c r="C30" s="35" t="str">
        <f t="shared" si="2"/>
        <v>水</v>
      </c>
      <c r="D30" s="37"/>
      <c r="E30" s="37"/>
      <c r="F30" s="37"/>
      <c r="G30" s="38"/>
      <c r="H30" s="39"/>
      <c r="I30" s="39"/>
      <c r="J30" s="41" t="str">
        <f t="shared" si="0"/>
        <v/>
      </c>
      <c r="K30" s="39"/>
      <c r="L30" s="40" t="str">
        <f t="shared" si="1"/>
        <v/>
      </c>
    </row>
    <row r="31" spans="1:13" ht="17.100000000000001" customHeight="1" x14ac:dyDescent="0.15">
      <c r="A31" s="96">
        <v>45743</v>
      </c>
      <c r="B31" s="97"/>
      <c r="C31" s="35" t="str">
        <f t="shared" si="2"/>
        <v>木</v>
      </c>
      <c r="D31" s="37"/>
      <c r="E31" s="37"/>
      <c r="F31" s="37"/>
      <c r="G31" s="38"/>
      <c r="H31" s="39"/>
      <c r="I31" s="39"/>
      <c r="J31" s="41" t="str">
        <f t="shared" si="0"/>
        <v/>
      </c>
      <c r="K31" s="39"/>
      <c r="L31" s="40" t="str">
        <f t="shared" si="1"/>
        <v/>
      </c>
    </row>
    <row r="32" spans="1:13" ht="17.100000000000001" customHeight="1" x14ac:dyDescent="0.15">
      <c r="A32" s="96">
        <v>45744</v>
      </c>
      <c r="B32" s="97"/>
      <c r="C32" s="35" t="str">
        <f t="shared" si="2"/>
        <v>金</v>
      </c>
      <c r="D32" s="37"/>
      <c r="E32" s="37"/>
      <c r="F32" s="37"/>
      <c r="G32" s="38"/>
      <c r="H32" s="39"/>
      <c r="I32" s="39"/>
      <c r="J32" s="41" t="str">
        <f t="shared" si="0"/>
        <v/>
      </c>
      <c r="K32" s="39"/>
      <c r="L32" s="40" t="str">
        <f t="shared" si="1"/>
        <v/>
      </c>
    </row>
    <row r="33" spans="1:13" ht="17.100000000000001" customHeight="1" x14ac:dyDescent="0.15">
      <c r="A33" s="96">
        <v>45745</v>
      </c>
      <c r="B33" s="97"/>
      <c r="C33" s="35" t="str">
        <f t="shared" si="2"/>
        <v>土</v>
      </c>
      <c r="D33" s="37"/>
      <c r="E33" s="37"/>
      <c r="F33" s="37"/>
      <c r="G33" s="38"/>
      <c r="H33" s="39"/>
      <c r="I33" s="39"/>
      <c r="J33" s="41" t="str">
        <f t="shared" si="0"/>
        <v/>
      </c>
      <c r="K33" s="39"/>
      <c r="L33" s="40" t="str">
        <f t="shared" si="1"/>
        <v/>
      </c>
    </row>
    <row r="34" spans="1:13" ht="17.100000000000001" customHeight="1" x14ac:dyDescent="0.15">
      <c r="A34" s="96">
        <v>45746</v>
      </c>
      <c r="B34" s="97"/>
      <c r="C34" s="35" t="str">
        <f t="shared" si="2"/>
        <v>日</v>
      </c>
      <c r="D34" s="37"/>
      <c r="E34" s="37"/>
      <c r="F34" s="37"/>
      <c r="G34" s="38"/>
      <c r="H34" s="39"/>
      <c r="I34" s="39"/>
      <c r="J34" s="41" t="str">
        <f t="shared" si="0"/>
        <v/>
      </c>
      <c r="K34" s="39"/>
      <c r="L34" s="40" t="str">
        <f t="shared" si="1"/>
        <v/>
      </c>
    </row>
    <row r="35" spans="1:13" ht="17.100000000000001" customHeight="1" x14ac:dyDescent="0.15">
      <c r="A35" s="96">
        <v>45747</v>
      </c>
      <c r="B35" s="97"/>
      <c r="C35" s="35" t="str">
        <f t="shared" si="2"/>
        <v>月</v>
      </c>
      <c r="D35" s="37"/>
      <c r="E35" s="37"/>
      <c r="F35" s="37"/>
      <c r="G35" s="38"/>
      <c r="H35" s="39"/>
      <c r="I35" s="39"/>
      <c r="J35" s="41" t="str">
        <f t="shared" si="0"/>
        <v/>
      </c>
      <c r="K35" s="39"/>
      <c r="L35" s="40" t="str">
        <f t="shared" si="1"/>
        <v/>
      </c>
    </row>
    <row r="36" spans="1:13" ht="17.100000000000001" customHeight="1" x14ac:dyDescent="0.15">
      <c r="A36" s="96">
        <v>45748</v>
      </c>
      <c r="B36" s="97"/>
      <c r="C36" s="35" t="str">
        <f t="shared" si="2"/>
        <v>火</v>
      </c>
      <c r="D36" s="24"/>
      <c r="E36" s="24"/>
      <c r="F36" s="24"/>
      <c r="G36" s="10">
        <v>0.40625</v>
      </c>
      <c r="H36" s="11">
        <v>0.72569444444444453</v>
      </c>
      <c r="I36" s="11">
        <v>4.1666666666666664E-2</v>
      </c>
      <c r="J36" s="30">
        <f t="shared" si="0"/>
        <v>0.27777777777777785</v>
      </c>
      <c r="K36" s="11">
        <v>0.20833333333333334</v>
      </c>
      <c r="L36" s="12">
        <f t="shared" si="1"/>
        <v>6.9444444444444503E-2</v>
      </c>
      <c r="M36" s="2" t="s">
        <v>54</v>
      </c>
    </row>
    <row r="37" spans="1:13" ht="17.100000000000001" customHeight="1" x14ac:dyDescent="0.15">
      <c r="A37" s="96">
        <v>45749</v>
      </c>
      <c r="B37" s="97"/>
      <c r="C37" s="35" t="str">
        <f t="shared" si="2"/>
        <v>水</v>
      </c>
      <c r="D37" s="24"/>
      <c r="E37" s="24"/>
      <c r="F37" s="24"/>
      <c r="G37" s="10">
        <v>0.41666666666666669</v>
      </c>
      <c r="H37" s="11">
        <v>0.89027777777777783</v>
      </c>
      <c r="I37" s="11">
        <v>4.1666666666666664E-2</v>
      </c>
      <c r="J37" s="30">
        <f t="shared" si="0"/>
        <v>0.43194444444444446</v>
      </c>
      <c r="K37" s="11">
        <v>4.1666666666666664E-2</v>
      </c>
      <c r="L37" s="12">
        <f t="shared" si="1"/>
        <v>0.39027777777777778</v>
      </c>
      <c r="M37" s="2" t="s">
        <v>55</v>
      </c>
    </row>
    <row r="38" spans="1:13" ht="17.100000000000001" customHeight="1" x14ac:dyDescent="0.15">
      <c r="A38" s="96">
        <v>45750</v>
      </c>
      <c r="B38" s="97"/>
      <c r="C38" s="35" t="str">
        <f t="shared" si="2"/>
        <v>木</v>
      </c>
      <c r="D38" s="24"/>
      <c r="E38" s="24"/>
      <c r="F38" s="24"/>
      <c r="G38" s="10">
        <v>0.36458333333333331</v>
      </c>
      <c r="H38" s="11">
        <v>0.81944444444444453</v>
      </c>
      <c r="I38" s="11">
        <v>4.1666666666666664E-2</v>
      </c>
      <c r="J38" s="30">
        <f t="shared" si="0"/>
        <v>0.41319444444444453</v>
      </c>
      <c r="K38" s="11">
        <v>0.1076388888888889</v>
      </c>
      <c r="L38" s="12">
        <f t="shared" si="1"/>
        <v>0.30555555555555564</v>
      </c>
      <c r="M38" s="2" t="s">
        <v>57</v>
      </c>
    </row>
    <row r="39" spans="1:13" ht="17.100000000000001" customHeight="1" x14ac:dyDescent="0.15">
      <c r="A39" s="96">
        <v>45751</v>
      </c>
      <c r="B39" s="97"/>
      <c r="C39" s="35" t="str">
        <f t="shared" si="2"/>
        <v>金</v>
      </c>
      <c r="D39" s="24"/>
      <c r="E39" s="24"/>
      <c r="F39" s="24"/>
      <c r="G39" s="10">
        <v>0.36805555555555558</v>
      </c>
      <c r="H39" s="11">
        <v>0.77430555555555547</v>
      </c>
      <c r="I39" s="11">
        <v>4.1666666666666664E-2</v>
      </c>
      <c r="J39" s="30">
        <f t="shared" si="0"/>
        <v>0.3645833333333332</v>
      </c>
      <c r="K39" s="11">
        <v>8.3333333333333329E-2</v>
      </c>
      <c r="L39" s="12">
        <f t="shared" si="1"/>
        <v>0.28124999999999989</v>
      </c>
      <c r="M39" s="2" t="s">
        <v>58</v>
      </c>
    </row>
    <row r="40" spans="1:13" ht="17.100000000000001" customHeight="1" x14ac:dyDescent="0.15">
      <c r="A40" s="96">
        <v>45752</v>
      </c>
      <c r="B40" s="97"/>
      <c r="C40" s="35" t="str">
        <f t="shared" si="2"/>
        <v>土</v>
      </c>
      <c r="D40" s="24"/>
      <c r="E40" s="24"/>
      <c r="F40" s="24"/>
      <c r="G40" s="10"/>
      <c r="H40" s="11"/>
      <c r="I40" s="11"/>
      <c r="J40" s="30" t="str">
        <f t="shared" si="0"/>
        <v/>
      </c>
      <c r="K40" s="11"/>
      <c r="L40" s="12" t="str">
        <f t="shared" si="1"/>
        <v/>
      </c>
      <c r="M40" s="2" t="s">
        <v>59</v>
      </c>
    </row>
    <row r="41" spans="1:13" ht="17.100000000000001" customHeight="1" x14ac:dyDescent="0.15">
      <c r="A41" s="96">
        <v>45753</v>
      </c>
      <c r="B41" s="97"/>
      <c r="C41" s="35" t="str">
        <f t="shared" si="2"/>
        <v>日</v>
      </c>
      <c r="D41" s="24"/>
      <c r="E41" s="24"/>
      <c r="F41" s="24"/>
      <c r="G41" s="10"/>
      <c r="H41" s="11"/>
      <c r="I41" s="11"/>
      <c r="J41" s="30" t="str">
        <f t="shared" si="0"/>
        <v/>
      </c>
      <c r="K41" s="11"/>
      <c r="L41" s="12" t="str">
        <f t="shared" si="1"/>
        <v/>
      </c>
      <c r="M41" s="2" t="s">
        <v>56</v>
      </c>
    </row>
    <row r="42" spans="1:13" ht="17.100000000000001" customHeight="1" x14ac:dyDescent="0.15">
      <c r="A42" s="96">
        <v>45754</v>
      </c>
      <c r="B42" s="97"/>
      <c r="C42" s="35" t="str">
        <f t="shared" si="2"/>
        <v>月</v>
      </c>
      <c r="D42" s="24"/>
      <c r="E42" s="24"/>
      <c r="F42" s="24"/>
      <c r="G42" s="10">
        <v>0.3888888888888889</v>
      </c>
      <c r="H42" s="11">
        <v>0.67499999999999993</v>
      </c>
      <c r="I42" s="11">
        <v>4.1666666666666664E-2</v>
      </c>
      <c r="J42" s="30">
        <f t="shared" si="0"/>
        <v>0.24444444444444438</v>
      </c>
      <c r="K42" s="11">
        <v>0.24444444444444446</v>
      </c>
      <c r="L42" s="12">
        <f t="shared" si="1"/>
        <v>-8.3266726846886741E-17</v>
      </c>
      <c r="M42" s="2" t="s">
        <v>63</v>
      </c>
    </row>
    <row r="43" spans="1:13" ht="17.100000000000001" customHeight="1" x14ac:dyDescent="0.15">
      <c r="A43" s="96">
        <v>45755</v>
      </c>
      <c r="B43" s="97"/>
      <c r="C43" s="35" t="str">
        <f t="shared" si="2"/>
        <v>火</v>
      </c>
      <c r="D43" s="24"/>
      <c r="E43" s="24"/>
      <c r="F43" s="24"/>
      <c r="G43" s="10">
        <v>0.38194444444444442</v>
      </c>
      <c r="H43" s="11">
        <v>0.77083333333333337</v>
      </c>
      <c r="I43" s="11">
        <v>4.1666666666666664E-2</v>
      </c>
      <c r="J43" s="30">
        <f t="shared" si="0"/>
        <v>0.34722222222222227</v>
      </c>
      <c r="K43" s="11">
        <v>0.29166666666666669</v>
      </c>
      <c r="L43" s="12">
        <f t="shared" si="1"/>
        <v>5.555555555555558E-2</v>
      </c>
      <c r="M43" s="2" t="s">
        <v>65</v>
      </c>
    </row>
    <row r="44" spans="1:13" ht="17.100000000000001" customHeight="1" x14ac:dyDescent="0.15">
      <c r="A44" s="96">
        <v>45756</v>
      </c>
      <c r="B44" s="97"/>
      <c r="C44" s="35" t="str">
        <f t="shared" si="2"/>
        <v>水</v>
      </c>
      <c r="D44" s="24"/>
      <c r="E44" s="24"/>
      <c r="F44" s="24"/>
      <c r="G44" s="10">
        <v>0.4055555555555555</v>
      </c>
      <c r="H44" s="11">
        <v>0.80347222222222225</v>
      </c>
      <c r="I44" s="11">
        <v>4.1666666666666664E-2</v>
      </c>
      <c r="J44" s="30">
        <f t="shared" si="0"/>
        <v>0.35625000000000007</v>
      </c>
      <c r="K44" s="11">
        <v>8.3333333333333329E-2</v>
      </c>
      <c r="L44" s="12">
        <f t="shared" si="1"/>
        <v>0.27291666666666675</v>
      </c>
      <c r="M44" s="2" t="s">
        <v>64</v>
      </c>
    </row>
    <row r="45" spans="1:13" ht="17.100000000000001" customHeight="1" thickBot="1" x14ac:dyDescent="0.2">
      <c r="A45" s="96">
        <v>45757</v>
      </c>
      <c r="B45" s="97"/>
      <c r="C45" s="36" t="str">
        <f t="shared" si="2"/>
        <v>木</v>
      </c>
      <c r="D45" s="25"/>
      <c r="E45" s="25"/>
      <c r="F45" s="25"/>
      <c r="G45" s="13">
        <v>0.35694444444444445</v>
      </c>
      <c r="H45" s="14">
        <v>0.83472222222222225</v>
      </c>
      <c r="I45" s="14">
        <v>4.1666666666666664E-2</v>
      </c>
      <c r="J45" s="31">
        <f t="shared" si="0"/>
        <v>0.43611111111111112</v>
      </c>
      <c r="K45" s="14">
        <v>0.15625</v>
      </c>
      <c r="L45" s="15">
        <f t="shared" si="1"/>
        <v>0.27986111111111112</v>
      </c>
    </row>
    <row r="46" spans="1:13" ht="20.25" customHeight="1" thickTop="1" x14ac:dyDescent="0.15">
      <c r="A46" s="59" t="s">
        <v>7</v>
      </c>
      <c r="B46" s="60"/>
      <c r="C46" s="60"/>
      <c r="D46" s="60"/>
      <c r="E46" s="60"/>
      <c r="F46" s="60"/>
      <c r="G46" s="60"/>
      <c r="H46" s="60"/>
      <c r="I46" s="61"/>
      <c r="J46" s="32">
        <f>SUM(J15:J45)/"01:00:00"</f>
        <v>68.916666666666671</v>
      </c>
      <c r="K46" s="58"/>
      <c r="L46" s="16">
        <f>SUM(L15:L45)/"01:00:00"</f>
        <v>39.716666666666676</v>
      </c>
      <c r="M46" s="28" t="s">
        <v>36</v>
      </c>
    </row>
    <row r="47" spans="1:13" ht="20.25" customHeight="1" x14ac:dyDescent="0.15">
      <c r="A47" s="62" t="s">
        <v>25</v>
      </c>
      <c r="B47" s="62"/>
      <c r="C47" s="62"/>
      <c r="D47" s="62"/>
      <c r="E47" s="62"/>
      <c r="F47" s="62"/>
      <c r="G47" s="62"/>
      <c r="H47" s="62"/>
      <c r="I47" s="63"/>
      <c r="J47" s="33">
        <f>SUM(J15:J45)</f>
        <v>2.8715277777777777</v>
      </c>
      <c r="K47" s="57"/>
      <c r="L47" s="27">
        <f>SUM(L15:L45)</f>
        <v>1.6548611111111113</v>
      </c>
    </row>
    <row r="48" spans="1:13" ht="15" customHeight="1" x14ac:dyDescent="0.15">
      <c r="A48" s="65" t="s">
        <v>13</v>
      </c>
      <c r="B48" s="65"/>
      <c r="C48" s="65"/>
      <c r="D48" s="65"/>
      <c r="E48" s="65"/>
      <c r="F48" s="65"/>
      <c r="G48" s="65"/>
      <c r="H48" s="65"/>
      <c r="I48" s="65"/>
      <c r="J48" s="65"/>
      <c r="K48" s="65"/>
      <c r="L48" s="65"/>
    </row>
    <row r="49" spans="1:12" ht="18" customHeight="1" x14ac:dyDescent="0.15">
      <c r="A49" s="66" t="s">
        <v>14</v>
      </c>
      <c r="B49" s="66"/>
      <c r="C49" s="66"/>
      <c r="D49" s="66"/>
      <c r="E49" s="66"/>
      <c r="F49" s="66"/>
      <c r="G49" s="66"/>
      <c r="H49" s="66"/>
      <c r="I49" s="66"/>
      <c r="J49" s="66"/>
      <c r="K49" s="66"/>
      <c r="L49" s="66"/>
    </row>
    <row r="50" spans="1:12" ht="29.25" customHeight="1" x14ac:dyDescent="0.15">
      <c r="A50" s="64" t="s">
        <v>15</v>
      </c>
      <c r="B50" s="67"/>
      <c r="C50" s="67"/>
      <c r="D50" s="67"/>
      <c r="E50" s="67"/>
      <c r="F50" s="67"/>
      <c r="G50" s="67"/>
      <c r="H50" s="67"/>
      <c r="I50" s="67"/>
      <c r="J50" s="67"/>
      <c r="K50" s="67"/>
      <c r="L50" s="67"/>
    </row>
    <row r="51" spans="1:12" x14ac:dyDescent="0.15">
      <c r="A51" s="64" t="s">
        <v>16</v>
      </c>
      <c r="B51" s="64"/>
      <c r="C51" s="64"/>
      <c r="D51" s="64"/>
      <c r="E51" s="64"/>
      <c r="F51" s="64"/>
      <c r="G51" s="64"/>
      <c r="H51" s="64"/>
      <c r="I51" s="64"/>
      <c r="J51" s="64"/>
      <c r="K51" s="64"/>
      <c r="L51" s="64"/>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7" priority="4" stopIfTrue="1" operator="equal">
      <formula>7</formula>
    </cfRule>
    <cfRule type="containsText" dxfId="6" priority="5" stopIfTrue="1" operator="containsText" text="1">
      <formula>NOT(ISERROR(SEARCH("1",C15)))</formula>
    </cfRule>
  </conditionalFormatting>
  <conditionalFormatting sqref="G15:L15">
    <cfRule type="expression" dxfId="5" priority="63" stopIfTrue="1">
      <formula>$B15=7</formula>
    </cfRule>
    <cfRule type="expression" dxfId="4" priority="64" stopIfTrue="1">
      <formula>OR($B15="祝",$B15="振",$M15="休日")</formula>
    </cfRule>
    <cfRule type="expression" dxfId="3" priority="65" stopIfTrue="1">
      <formula>$B15=1</formula>
    </cfRule>
  </conditionalFormatting>
  <conditionalFormatting sqref="G16:L45">
    <cfRule type="expression" dxfId="2" priority="66" stopIfTrue="1">
      <formula>$A16=7</formula>
    </cfRule>
    <cfRule type="expression" dxfId="1" priority="67" stopIfTrue="1">
      <formula>OR($A16="祝",$A16="振",$M16="休日")</formula>
    </cfRule>
    <cfRule type="expression" dxfId="0" priority="68" stopIfTrue="1">
      <formula>$A16=1</formula>
    </cfRule>
  </conditionalFormatting>
  <dataValidations count="2">
    <dataValidation type="time" allowBlank="1" showInputMessage="1" showErrorMessage="1" errorTitle="時刻を入力してください。" error="0:00から23:59までの時刻が入力できます。" sqref="K15:K45" xr:uid="{23BC853D-80D8-4838-8EDE-63D5A9A52E81}">
      <formula1>0</formula1>
      <formula2>0.999988425925926</formula2>
    </dataValidation>
    <dataValidation type="time" operator="greaterThan" allowBlank="1" showInputMessage="1" showErrorMessage="1" errorTitle="時刻を入力してください。" error="0:01以上の時刻を入力してください。" sqref="G15:J45" xr:uid="{D04C5F8C-CFE3-44CB-BAAE-6958A7B5C0FD}">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作業日誌</vt:lpstr>
      <vt:lpstr>記入例（月末締）</vt:lpstr>
      <vt:lpstr>記入例（10日締）</vt:lpstr>
      <vt:lpstr>記入例（10日締年度末）</vt:lpstr>
      <vt:lpstr>記入例（10日締年度はじめ）</vt:lpstr>
      <vt:lpstr>'記入例（10日締）'!Print_Area</vt:lpstr>
      <vt:lpstr>'記入例（10日締年度はじめ）'!Print_Area</vt:lpstr>
      <vt:lpstr>'記入例（10日締年度末）'!Print_Area</vt:lpstr>
      <vt:lpstr>'記入例（月末締）'!Print_Area</vt:lpstr>
      <vt:lpstr>作業日誌!Print_Area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塩家 翔太</dc:creator>
  <cp:lastModifiedBy>武石 康隆</cp:lastModifiedBy>
  <cp:lastPrinted>2021-03-05T07:48:19Z</cp:lastPrinted>
  <dcterms:created xsi:type="dcterms:W3CDTF">2011-06-14T05:32:50Z</dcterms:created>
  <dcterms:modified xsi:type="dcterms:W3CDTF">2025-03-06T11:26:35Z</dcterms:modified>
</cp:coreProperties>
</file>